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현재_통합_문서" defaultThemeVersion="124226"/>
  <bookViews>
    <workbookView xWindow="0" yWindow="0" windowWidth="2370" windowHeight="1200"/>
  </bookViews>
  <sheets>
    <sheet name="지표 현황" sheetId="87" r:id="rId1"/>
    <sheet name="통계표_인구가구" sheetId="88" r:id="rId2"/>
    <sheet name="통계표_사회복지" sheetId="96" r:id="rId3"/>
    <sheet name="통계표_경제" sheetId="97" r:id="rId4"/>
    <sheet name="통계표_보건의료" sheetId="98" r:id="rId5"/>
  </sheets>
  <definedNames>
    <definedName name="_xlnm._FilterDatabase" localSheetId="0" hidden="1">'지표 현황'!$A$2:$D$2</definedName>
    <definedName name="_xlnm._FilterDatabase" localSheetId="2" hidden="1">통계표_사회복지!$A$242:$W$268</definedName>
  </definedNames>
  <calcPr calcId="145621"/>
</workbook>
</file>

<file path=xl/calcChain.xml><?xml version="1.0" encoding="utf-8"?>
<calcChain xmlns="http://schemas.openxmlformats.org/spreadsheetml/2006/main">
  <c r="K128" i="96" l="1"/>
  <c r="I305" i="96"/>
  <c r="I196" i="98" l="1"/>
  <c r="I195" i="98"/>
  <c r="I194" i="98"/>
  <c r="I193" i="98"/>
  <c r="I192" i="98"/>
  <c r="I191" i="98"/>
  <c r="I190" i="98"/>
  <c r="I189" i="98"/>
  <c r="I188" i="98"/>
  <c r="I187" i="98"/>
  <c r="I186" i="98"/>
  <c r="I185" i="98"/>
  <c r="I184" i="98"/>
  <c r="I183" i="98"/>
  <c r="I182" i="98"/>
  <c r="I181" i="98"/>
  <c r="I180" i="98"/>
  <c r="I179" i="98"/>
  <c r="I178" i="98"/>
  <c r="I177" i="98"/>
  <c r="I176" i="98"/>
  <c r="I175" i="98"/>
  <c r="N174" i="98"/>
  <c r="M174" i="98"/>
  <c r="L174" i="98"/>
  <c r="K174" i="98"/>
  <c r="J174" i="98"/>
  <c r="B176" i="98"/>
  <c r="B177" i="98"/>
  <c r="B178" i="98"/>
  <c r="B179" i="98"/>
  <c r="B180" i="98"/>
  <c r="B181" i="98"/>
  <c r="B182" i="98"/>
  <c r="B183" i="98"/>
  <c r="B184" i="98"/>
  <c r="B185" i="98"/>
  <c r="B186" i="98"/>
  <c r="B187" i="98"/>
  <c r="B188" i="98"/>
  <c r="B189" i="98"/>
  <c r="B190" i="98"/>
  <c r="B191" i="98"/>
  <c r="B192" i="98"/>
  <c r="B193" i="98"/>
  <c r="B194" i="98"/>
  <c r="B195" i="98"/>
  <c r="B196" i="98"/>
  <c r="B175" i="98"/>
  <c r="D174" i="98"/>
  <c r="E174" i="98"/>
  <c r="F174" i="98"/>
  <c r="G174" i="98"/>
  <c r="C174" i="98"/>
  <c r="H262" i="98"/>
  <c r="H261" i="98"/>
  <c r="H260" i="98"/>
  <c r="H259" i="98"/>
  <c r="H258" i="98"/>
  <c r="H257" i="98"/>
  <c r="H256" i="98"/>
  <c r="H255" i="98"/>
  <c r="H254" i="98"/>
  <c r="H253" i="98"/>
  <c r="H252" i="98"/>
  <c r="H251" i="98"/>
  <c r="H250" i="98"/>
  <c r="H249" i="98"/>
  <c r="H248" i="98"/>
  <c r="H247" i="98"/>
  <c r="H246" i="98"/>
  <c r="H245" i="98"/>
  <c r="H244" i="98"/>
  <c r="H243" i="98"/>
  <c r="H242" i="98"/>
  <c r="H241" i="98"/>
  <c r="L240" i="98"/>
  <c r="K240" i="98"/>
  <c r="J240" i="98"/>
  <c r="I240" i="98"/>
  <c r="B242" i="98"/>
  <c r="B243" i="98"/>
  <c r="B244" i="98"/>
  <c r="B245" i="98"/>
  <c r="B246" i="98"/>
  <c r="B247" i="98"/>
  <c r="B248" i="98"/>
  <c r="B249" i="98"/>
  <c r="B250" i="98"/>
  <c r="B251" i="98"/>
  <c r="B252" i="98"/>
  <c r="B253" i="98"/>
  <c r="B254" i="98"/>
  <c r="B255" i="98"/>
  <c r="B256" i="98"/>
  <c r="B257" i="98"/>
  <c r="B258" i="98"/>
  <c r="B259" i="98"/>
  <c r="B260" i="98"/>
  <c r="B261" i="98"/>
  <c r="B262" i="98"/>
  <c r="B241" i="98"/>
  <c r="D240" i="98"/>
  <c r="E240" i="98"/>
  <c r="F240" i="98"/>
  <c r="C240" i="98"/>
  <c r="Q502" i="96"/>
  <c r="P502" i="96"/>
  <c r="Q501" i="96"/>
  <c r="P501" i="96"/>
  <c r="Q500" i="96"/>
  <c r="P500" i="96"/>
  <c r="Q499" i="96"/>
  <c r="P499" i="96"/>
  <c r="Q498" i="96"/>
  <c r="P498" i="96"/>
  <c r="Q497" i="96"/>
  <c r="P497" i="96"/>
  <c r="Q496" i="96"/>
  <c r="P496" i="96"/>
  <c r="Q495" i="96"/>
  <c r="P495" i="96"/>
  <c r="Q494" i="96"/>
  <c r="P494" i="96"/>
  <c r="Q493" i="96"/>
  <c r="P493" i="96"/>
  <c r="Q492" i="96"/>
  <c r="P492" i="96"/>
  <c r="Q491" i="96"/>
  <c r="P491" i="96"/>
  <c r="Q490" i="96"/>
  <c r="P490" i="96"/>
  <c r="Q489" i="96"/>
  <c r="P489" i="96"/>
  <c r="Q488" i="96"/>
  <c r="P488" i="96"/>
  <c r="Q487" i="96"/>
  <c r="P487" i="96"/>
  <c r="Q486" i="96"/>
  <c r="P486" i="96"/>
  <c r="Q485" i="96"/>
  <c r="P485" i="96"/>
  <c r="Q484" i="96"/>
  <c r="P484" i="96"/>
  <c r="Q483" i="96"/>
  <c r="P483" i="96"/>
  <c r="Q482" i="96"/>
  <c r="P482" i="96"/>
  <c r="Q481" i="96"/>
  <c r="P481" i="96"/>
  <c r="C482" i="96"/>
  <c r="D482" i="96"/>
  <c r="C483" i="96"/>
  <c r="D483" i="96"/>
  <c r="C484" i="96"/>
  <c r="D484" i="96"/>
  <c r="C485" i="96"/>
  <c r="D485" i="96"/>
  <c r="C486" i="96"/>
  <c r="D486" i="96"/>
  <c r="C487" i="96"/>
  <c r="D487" i="96"/>
  <c r="C488" i="96"/>
  <c r="D488" i="96"/>
  <c r="C489" i="96"/>
  <c r="D489" i="96"/>
  <c r="C490" i="96"/>
  <c r="D490" i="96"/>
  <c r="C491" i="96"/>
  <c r="D491" i="96"/>
  <c r="C492" i="96"/>
  <c r="D492" i="96"/>
  <c r="C493" i="96"/>
  <c r="D493" i="96"/>
  <c r="C494" i="96"/>
  <c r="D494" i="96"/>
  <c r="C495" i="96"/>
  <c r="D495" i="96"/>
  <c r="C496" i="96"/>
  <c r="D496" i="96"/>
  <c r="C497" i="96"/>
  <c r="D497" i="96"/>
  <c r="C498" i="96"/>
  <c r="D498" i="96"/>
  <c r="C499" i="96"/>
  <c r="D499" i="96"/>
  <c r="C500" i="96"/>
  <c r="D500" i="96"/>
  <c r="C501" i="96"/>
  <c r="D501" i="96"/>
  <c r="C502" i="96"/>
  <c r="D502" i="96"/>
  <c r="D481" i="96"/>
  <c r="C481" i="96"/>
  <c r="B240" i="98" l="1"/>
  <c r="H240" i="98"/>
  <c r="M246" i="98" s="1"/>
  <c r="B174" i="98"/>
  <c r="I174" i="98"/>
  <c r="O482" i="96"/>
  <c r="O484" i="96"/>
  <c r="O486" i="96"/>
  <c r="O488" i="96"/>
  <c r="O490" i="96"/>
  <c r="O492" i="96"/>
  <c r="O494" i="96"/>
  <c r="O496" i="96"/>
  <c r="O498" i="96"/>
  <c r="O500" i="96"/>
  <c r="O502" i="96"/>
  <c r="O495" i="96"/>
  <c r="O497" i="96"/>
  <c r="O499" i="96"/>
  <c r="O501" i="96"/>
  <c r="O481" i="96"/>
  <c r="O483" i="96"/>
  <c r="O485" i="96"/>
  <c r="O487" i="96"/>
  <c r="O489" i="96"/>
  <c r="O491" i="96"/>
  <c r="O493" i="96"/>
  <c r="R295" i="96"/>
  <c r="R294" i="96"/>
  <c r="R293" i="96"/>
  <c r="R292" i="96"/>
  <c r="R291" i="96"/>
  <c r="R290" i="96"/>
  <c r="R289" i="96"/>
  <c r="R288" i="96"/>
  <c r="R287" i="96"/>
  <c r="R286" i="96"/>
  <c r="R285" i="96"/>
  <c r="R284" i="96"/>
  <c r="R283" i="96"/>
  <c r="R282" i="96"/>
  <c r="R281" i="96"/>
  <c r="R280" i="96"/>
  <c r="R279" i="96"/>
  <c r="R278" i="96"/>
  <c r="R277" i="96"/>
  <c r="R276" i="96"/>
  <c r="R275" i="96"/>
  <c r="R274" i="96"/>
  <c r="M295" i="96"/>
  <c r="M294" i="96"/>
  <c r="M293" i="96"/>
  <c r="M292" i="96"/>
  <c r="M291" i="96"/>
  <c r="M290" i="96"/>
  <c r="M289" i="96"/>
  <c r="M288" i="96"/>
  <c r="M287" i="96"/>
  <c r="M286" i="96"/>
  <c r="M285" i="96"/>
  <c r="M284" i="96"/>
  <c r="M283" i="96"/>
  <c r="M282" i="96"/>
  <c r="M281" i="96"/>
  <c r="M280" i="96"/>
  <c r="M279" i="96"/>
  <c r="M278" i="96"/>
  <c r="M277" i="96"/>
  <c r="M276" i="96"/>
  <c r="M275" i="96"/>
  <c r="M274" i="96"/>
  <c r="B295" i="96"/>
  <c r="B294" i="96"/>
  <c r="B293" i="96"/>
  <c r="B292" i="96"/>
  <c r="B291" i="96"/>
  <c r="B290" i="96"/>
  <c r="B289" i="96"/>
  <c r="B288" i="96"/>
  <c r="B287" i="96"/>
  <c r="B286" i="96"/>
  <c r="B285" i="96"/>
  <c r="B284" i="96"/>
  <c r="B283" i="96"/>
  <c r="B282" i="96"/>
  <c r="B281" i="96"/>
  <c r="B280" i="96"/>
  <c r="B279" i="96"/>
  <c r="B278" i="96"/>
  <c r="B277" i="96"/>
  <c r="B276" i="96"/>
  <c r="B275" i="96"/>
  <c r="B274" i="96"/>
  <c r="G295" i="96"/>
  <c r="G294" i="96"/>
  <c r="G293" i="96"/>
  <c r="G292" i="96"/>
  <c r="G291" i="96"/>
  <c r="G290" i="96"/>
  <c r="G289" i="96"/>
  <c r="G288" i="96"/>
  <c r="G287" i="96"/>
  <c r="G286" i="96"/>
  <c r="G285" i="96"/>
  <c r="G284" i="96"/>
  <c r="G283" i="96"/>
  <c r="G282" i="96"/>
  <c r="G281" i="96"/>
  <c r="G280" i="96"/>
  <c r="G279" i="96"/>
  <c r="G278" i="96"/>
  <c r="G277" i="96"/>
  <c r="G276" i="96"/>
  <c r="G275" i="96"/>
  <c r="G274" i="96"/>
  <c r="U246" i="96"/>
  <c r="T246" i="96"/>
  <c r="P285" i="96" s="1"/>
  <c r="G235" i="96"/>
  <c r="G234" i="96"/>
  <c r="G233" i="96"/>
  <c r="G232" i="96"/>
  <c r="G231" i="96"/>
  <c r="G230" i="96"/>
  <c r="G229" i="96"/>
  <c r="G228" i="96"/>
  <c r="G227" i="96"/>
  <c r="G226" i="96"/>
  <c r="G225" i="96"/>
  <c r="G224" i="96"/>
  <c r="G223" i="96"/>
  <c r="G222" i="96"/>
  <c r="G221" i="96"/>
  <c r="G220" i="96"/>
  <c r="G219" i="96"/>
  <c r="G218" i="96"/>
  <c r="G217" i="96"/>
  <c r="G216" i="96"/>
  <c r="G215" i="96"/>
  <c r="G214" i="96"/>
  <c r="B215" i="96"/>
  <c r="B216" i="96"/>
  <c r="B217" i="96"/>
  <c r="B218" i="96"/>
  <c r="B219" i="96"/>
  <c r="B220" i="96"/>
  <c r="B221" i="96"/>
  <c r="B222" i="96"/>
  <c r="B223" i="96"/>
  <c r="B224" i="96"/>
  <c r="B225" i="96"/>
  <c r="B226" i="96"/>
  <c r="B227" i="96"/>
  <c r="B228" i="96"/>
  <c r="B229" i="96"/>
  <c r="B230" i="96"/>
  <c r="B231" i="96"/>
  <c r="B232" i="96"/>
  <c r="B233" i="96"/>
  <c r="B234" i="96"/>
  <c r="B235" i="96"/>
  <c r="B214" i="96"/>
  <c r="K186" i="96"/>
  <c r="K234" i="96" s="1"/>
  <c r="J186" i="96"/>
  <c r="I186" i="96"/>
  <c r="I234" i="96" s="1"/>
  <c r="H186" i="96"/>
  <c r="D186" i="96"/>
  <c r="D225" i="96" s="1"/>
  <c r="E186" i="96"/>
  <c r="F186" i="96"/>
  <c r="F215" i="96" s="1"/>
  <c r="C186" i="96"/>
  <c r="C217" i="96" s="1"/>
  <c r="M261" i="98" l="1"/>
  <c r="M241" i="98"/>
  <c r="M256" i="98"/>
  <c r="M262" i="98"/>
  <c r="M255" i="98"/>
  <c r="M258" i="98"/>
  <c r="M249" i="98"/>
  <c r="M252" i="98"/>
  <c r="M250" i="98"/>
  <c r="M245" i="98"/>
  <c r="M248" i="98"/>
  <c r="M242" i="98"/>
  <c r="M247" i="98"/>
  <c r="M257" i="98"/>
  <c r="M254" i="98"/>
  <c r="M251" i="98"/>
  <c r="M260" i="98"/>
  <c r="M244" i="98"/>
  <c r="M259" i="98"/>
  <c r="M243" i="98"/>
  <c r="M253" i="98"/>
  <c r="C226" i="96"/>
  <c r="D222" i="96"/>
  <c r="D233" i="96"/>
  <c r="C222" i="96"/>
  <c r="D227" i="96"/>
  <c r="D217" i="96"/>
  <c r="K220" i="96"/>
  <c r="K227" i="96"/>
  <c r="R273" i="96"/>
  <c r="F228" i="96"/>
  <c r="I230" i="96"/>
  <c r="P289" i="96"/>
  <c r="F214" i="96"/>
  <c r="C231" i="96"/>
  <c r="F225" i="96"/>
  <c r="F221" i="96"/>
  <c r="F216" i="96"/>
  <c r="P293" i="96"/>
  <c r="F234" i="96"/>
  <c r="F230" i="96"/>
  <c r="C227" i="96"/>
  <c r="D224" i="96"/>
  <c r="F220" i="96"/>
  <c r="C215" i="96"/>
  <c r="I215" i="96"/>
  <c r="I223" i="96"/>
  <c r="I226" i="96"/>
  <c r="I231" i="96"/>
  <c r="P277" i="96"/>
  <c r="I214" i="96"/>
  <c r="I222" i="96"/>
  <c r="F229" i="96"/>
  <c r="F226" i="96"/>
  <c r="F218" i="96"/>
  <c r="I219" i="96"/>
  <c r="I235" i="96"/>
  <c r="P281" i="96"/>
  <c r="F232" i="96"/>
  <c r="D229" i="96"/>
  <c r="K217" i="96"/>
  <c r="D235" i="96"/>
  <c r="D230" i="96"/>
  <c r="C223" i="96"/>
  <c r="D219" i="96"/>
  <c r="C218" i="96"/>
  <c r="D216" i="96"/>
  <c r="K219" i="96"/>
  <c r="K228" i="96"/>
  <c r="K235" i="96"/>
  <c r="M273" i="96"/>
  <c r="C235" i="96"/>
  <c r="F233" i="96"/>
  <c r="D231" i="96"/>
  <c r="C230" i="96"/>
  <c r="D228" i="96"/>
  <c r="D226" i="96"/>
  <c r="F224" i="96"/>
  <c r="F222" i="96"/>
  <c r="D221" i="96"/>
  <c r="C219" i="96"/>
  <c r="F217" i="96"/>
  <c r="D215" i="96"/>
  <c r="G213" i="96"/>
  <c r="K216" i="96"/>
  <c r="I218" i="96"/>
  <c r="K223" i="96"/>
  <c r="K225" i="96"/>
  <c r="I227" i="96"/>
  <c r="K232" i="96"/>
  <c r="K229" i="96"/>
  <c r="D234" i="96"/>
  <c r="K231" i="96"/>
  <c r="D214" i="96"/>
  <c r="D223" i="96"/>
  <c r="D220" i="96"/>
  <c r="D218" i="96"/>
  <c r="K215" i="96"/>
  <c r="K224" i="96"/>
  <c r="K233" i="96"/>
  <c r="C234" i="96"/>
  <c r="D232" i="96"/>
  <c r="K221" i="96"/>
  <c r="J235" i="96"/>
  <c r="J231" i="96"/>
  <c r="J227" i="96"/>
  <c r="J223" i="96"/>
  <c r="J219" i="96"/>
  <c r="J215" i="96"/>
  <c r="J229" i="96"/>
  <c r="J232" i="96"/>
  <c r="J214" i="96"/>
  <c r="J226" i="96"/>
  <c r="J234" i="96"/>
  <c r="B273" i="96"/>
  <c r="H233" i="96"/>
  <c r="H229" i="96"/>
  <c r="H225" i="96"/>
  <c r="H221" i="96"/>
  <c r="H217" i="96"/>
  <c r="C214" i="96"/>
  <c r="C232" i="96"/>
  <c r="C228" i="96"/>
  <c r="C224" i="96"/>
  <c r="C220" i="96"/>
  <c r="C216" i="96"/>
  <c r="P295" i="96"/>
  <c r="P291" i="96"/>
  <c r="P287" i="96"/>
  <c r="P283" i="96"/>
  <c r="P279" i="96"/>
  <c r="P275" i="96"/>
  <c r="P294" i="96"/>
  <c r="P290" i="96"/>
  <c r="P286" i="96"/>
  <c r="P282" i="96"/>
  <c r="P278" i="96"/>
  <c r="P274" i="96"/>
  <c r="P276" i="96"/>
  <c r="P280" i="96"/>
  <c r="P284" i="96"/>
  <c r="P288" i="96"/>
  <c r="P292" i="96"/>
  <c r="I232" i="96"/>
  <c r="I228" i="96"/>
  <c r="I224" i="96"/>
  <c r="I220" i="96"/>
  <c r="I216" i="96"/>
  <c r="F235" i="96"/>
  <c r="C233" i="96"/>
  <c r="F231" i="96"/>
  <c r="C229" i="96"/>
  <c r="F227" i="96"/>
  <c r="C225" i="96"/>
  <c r="F223" i="96"/>
  <c r="C221" i="96"/>
  <c r="F219" i="96"/>
  <c r="H214" i="96"/>
  <c r="H215" i="96"/>
  <c r="H216" i="96"/>
  <c r="I217" i="96"/>
  <c r="H218" i="96"/>
  <c r="H219" i="96"/>
  <c r="H220" i="96"/>
  <c r="I221" i="96"/>
  <c r="H222" i="96"/>
  <c r="H223" i="96"/>
  <c r="H224" i="96"/>
  <c r="I225" i="96"/>
  <c r="H226" i="96"/>
  <c r="H227" i="96"/>
  <c r="H228" i="96"/>
  <c r="I229" i="96"/>
  <c r="H230" i="96"/>
  <c r="H231" i="96"/>
  <c r="H232" i="96"/>
  <c r="I233" i="96"/>
  <c r="H234" i="96"/>
  <c r="H235" i="96"/>
  <c r="U292" i="96"/>
  <c r="U288" i="96"/>
  <c r="U284" i="96"/>
  <c r="U280" i="96"/>
  <c r="U276" i="96"/>
  <c r="U295" i="96"/>
  <c r="U291" i="96"/>
  <c r="U287" i="96"/>
  <c r="U283" i="96"/>
  <c r="U279" i="96"/>
  <c r="U275" i="96"/>
  <c r="U294" i="96"/>
  <c r="U293" i="96"/>
  <c r="U290" i="96"/>
  <c r="U289" i="96"/>
  <c r="U286" i="96"/>
  <c r="U285" i="96"/>
  <c r="U282" i="96"/>
  <c r="U281" i="96"/>
  <c r="U278" i="96"/>
  <c r="U277" i="96"/>
  <c r="U274" i="96"/>
  <c r="J221" i="96"/>
  <c r="J228" i="96"/>
  <c r="J216" i="96"/>
  <c r="J220" i="96"/>
  <c r="J225" i="96"/>
  <c r="E215" i="96"/>
  <c r="E216" i="96"/>
  <c r="E217" i="96"/>
  <c r="E218" i="96"/>
  <c r="E219" i="96"/>
  <c r="E220" i="96"/>
  <c r="E221" i="96"/>
  <c r="E222" i="96"/>
  <c r="E223" i="96"/>
  <c r="E224" i="96"/>
  <c r="E225" i="96"/>
  <c r="E226" i="96"/>
  <c r="E227" i="96"/>
  <c r="E228" i="96"/>
  <c r="E229" i="96"/>
  <c r="E230" i="96"/>
  <c r="E231" i="96"/>
  <c r="E232" i="96"/>
  <c r="E233" i="96"/>
  <c r="E234" i="96"/>
  <c r="E235" i="96"/>
  <c r="E214" i="96"/>
  <c r="J217" i="96"/>
  <c r="J224" i="96"/>
  <c r="J233" i="96"/>
  <c r="J218" i="96"/>
  <c r="J222" i="96"/>
  <c r="J230" i="96"/>
  <c r="K214" i="96"/>
  <c r="K218" i="96"/>
  <c r="K222" i="96"/>
  <c r="K226" i="96"/>
  <c r="K230" i="96"/>
  <c r="G273" i="96"/>
  <c r="B213" i="96"/>
  <c r="O551" i="88"/>
  <c r="N551" i="88"/>
  <c r="M551" i="88"/>
  <c r="L551" i="88"/>
  <c r="K551" i="88"/>
  <c r="J551" i="88"/>
  <c r="I551" i="88" s="1"/>
  <c r="H551" i="88"/>
  <c r="G551" i="88"/>
  <c r="F551" i="88"/>
  <c r="E551" i="88"/>
  <c r="D551" i="88"/>
  <c r="C551" i="88"/>
  <c r="B551" i="88"/>
  <c r="O550" i="88"/>
  <c r="N550" i="88"/>
  <c r="M550" i="88"/>
  <c r="L550" i="88"/>
  <c r="K550" i="88"/>
  <c r="I550" i="88" s="1"/>
  <c r="J550" i="88"/>
  <c r="H550" i="88"/>
  <c r="G550" i="88"/>
  <c r="F550" i="88"/>
  <c r="E550" i="88"/>
  <c r="D550" i="88"/>
  <c r="C550" i="88"/>
  <c r="B550" i="88" s="1"/>
  <c r="O549" i="88"/>
  <c r="N549" i="88"/>
  <c r="M549" i="88"/>
  <c r="L549" i="88"/>
  <c r="K549" i="88"/>
  <c r="J549" i="88"/>
  <c r="I549" i="88" s="1"/>
  <c r="H549" i="88"/>
  <c r="G549" i="88"/>
  <c r="F549" i="88"/>
  <c r="E549" i="88"/>
  <c r="D549" i="88"/>
  <c r="C549" i="88"/>
  <c r="B549" i="88"/>
  <c r="O548" i="88"/>
  <c r="N548" i="88"/>
  <c r="M548" i="88"/>
  <c r="L548" i="88"/>
  <c r="K548" i="88"/>
  <c r="I548" i="88" s="1"/>
  <c r="J548" i="88"/>
  <c r="H548" i="88"/>
  <c r="G548" i="88"/>
  <c r="F548" i="88"/>
  <c r="E548" i="88"/>
  <c r="D548" i="88"/>
  <c r="C548" i="88"/>
  <c r="B548" i="88" s="1"/>
  <c r="O547" i="88"/>
  <c r="N547" i="88"/>
  <c r="M547" i="88"/>
  <c r="L547" i="88"/>
  <c r="K547" i="88"/>
  <c r="J547" i="88"/>
  <c r="I547" i="88" s="1"/>
  <c r="H547" i="88"/>
  <c r="G547" i="88"/>
  <c r="F547" i="88"/>
  <c r="E547" i="88"/>
  <c r="D547" i="88"/>
  <c r="C547" i="88"/>
  <c r="B547" i="88"/>
  <c r="O546" i="88"/>
  <c r="N546" i="88"/>
  <c r="M546" i="88"/>
  <c r="L546" i="88"/>
  <c r="K546" i="88"/>
  <c r="I546" i="88" s="1"/>
  <c r="J546" i="88"/>
  <c r="H546" i="88"/>
  <c r="G546" i="88"/>
  <c r="F546" i="88"/>
  <c r="E546" i="88"/>
  <c r="D546" i="88"/>
  <c r="C546" i="88"/>
  <c r="B546" i="88" s="1"/>
  <c r="O545" i="88"/>
  <c r="N545" i="88"/>
  <c r="M545" i="88"/>
  <c r="L545" i="88"/>
  <c r="K545" i="88"/>
  <c r="J545" i="88"/>
  <c r="I545" i="88" s="1"/>
  <c r="H545" i="88"/>
  <c r="G545" i="88"/>
  <c r="F545" i="88"/>
  <c r="E545" i="88"/>
  <c r="D545" i="88"/>
  <c r="C545" i="88"/>
  <c r="B545" i="88"/>
  <c r="O544" i="88"/>
  <c r="N544" i="88"/>
  <c r="M544" i="88"/>
  <c r="L544" i="88"/>
  <c r="K544" i="88"/>
  <c r="I544" i="88" s="1"/>
  <c r="J544" i="88"/>
  <c r="H544" i="88"/>
  <c r="G544" i="88"/>
  <c r="F544" i="88"/>
  <c r="E544" i="88"/>
  <c r="D544" i="88"/>
  <c r="C544" i="88"/>
  <c r="B544" i="88" s="1"/>
  <c r="O543" i="88"/>
  <c r="N543" i="88"/>
  <c r="M543" i="88"/>
  <c r="L543" i="88"/>
  <c r="K543" i="88"/>
  <c r="J543" i="88"/>
  <c r="I543" i="88" s="1"/>
  <c r="H543" i="88"/>
  <c r="G543" i="88"/>
  <c r="F543" i="88"/>
  <c r="E543" i="88"/>
  <c r="D543" i="88"/>
  <c r="C543" i="88"/>
  <c r="B543" i="88"/>
  <c r="O542" i="88"/>
  <c r="N542" i="88"/>
  <c r="M542" i="88"/>
  <c r="L542" i="88"/>
  <c r="K542" i="88"/>
  <c r="I542" i="88" s="1"/>
  <c r="J542" i="88"/>
  <c r="H542" i="88"/>
  <c r="G542" i="88"/>
  <c r="F542" i="88"/>
  <c r="E542" i="88"/>
  <c r="D542" i="88"/>
  <c r="C542" i="88"/>
  <c r="B542" i="88" s="1"/>
  <c r="O541" i="88"/>
  <c r="N541" i="88"/>
  <c r="M541" i="88"/>
  <c r="L541" i="88"/>
  <c r="K541" i="88"/>
  <c r="J541" i="88"/>
  <c r="I541" i="88" s="1"/>
  <c r="H541" i="88"/>
  <c r="G541" i="88"/>
  <c r="F541" i="88"/>
  <c r="E541" i="88"/>
  <c r="D541" i="88"/>
  <c r="C541" i="88"/>
  <c r="B541" i="88"/>
  <c r="O540" i="88"/>
  <c r="N540" i="88"/>
  <c r="M540" i="88"/>
  <c r="L540" i="88"/>
  <c r="K540" i="88"/>
  <c r="I540" i="88" s="1"/>
  <c r="J540" i="88"/>
  <c r="H540" i="88"/>
  <c r="G540" i="88"/>
  <c r="F540" i="88"/>
  <c r="E540" i="88"/>
  <c r="D540" i="88"/>
  <c r="C540" i="88"/>
  <c r="B540" i="88" s="1"/>
  <c r="O539" i="88"/>
  <c r="N539" i="88"/>
  <c r="M539" i="88"/>
  <c r="L539" i="88"/>
  <c r="K539" i="88"/>
  <c r="J539" i="88"/>
  <c r="I539" i="88" s="1"/>
  <c r="H539" i="88"/>
  <c r="G539" i="88"/>
  <c r="F539" i="88"/>
  <c r="E539" i="88"/>
  <c r="D539" i="88"/>
  <c r="C539" i="88"/>
  <c r="B539" i="88"/>
  <c r="O538" i="88"/>
  <c r="N538" i="88"/>
  <c r="M538" i="88"/>
  <c r="L538" i="88"/>
  <c r="K538" i="88"/>
  <c r="I538" i="88" s="1"/>
  <c r="J538" i="88"/>
  <c r="H538" i="88"/>
  <c r="G538" i="88"/>
  <c r="F538" i="88"/>
  <c r="E538" i="88"/>
  <c r="D538" i="88"/>
  <c r="C538" i="88"/>
  <c r="B538" i="88" s="1"/>
  <c r="O537" i="88"/>
  <c r="N537" i="88"/>
  <c r="M537" i="88"/>
  <c r="L537" i="88"/>
  <c r="K537" i="88"/>
  <c r="J537" i="88"/>
  <c r="I537" i="88" s="1"/>
  <c r="H537" i="88"/>
  <c r="G537" i="88"/>
  <c r="F537" i="88"/>
  <c r="E537" i="88"/>
  <c r="D537" i="88"/>
  <c r="C537" i="88"/>
  <c r="B537" i="88"/>
  <c r="O536" i="88"/>
  <c r="N536" i="88"/>
  <c r="M536" i="88"/>
  <c r="L536" i="88"/>
  <c r="K536" i="88"/>
  <c r="I536" i="88" s="1"/>
  <c r="J536" i="88"/>
  <c r="H536" i="88"/>
  <c r="G536" i="88"/>
  <c r="F536" i="88"/>
  <c r="E536" i="88"/>
  <c r="D536" i="88"/>
  <c r="C536" i="88"/>
  <c r="B536" i="88" s="1"/>
  <c r="O535" i="88"/>
  <c r="N535" i="88"/>
  <c r="M535" i="88"/>
  <c r="L535" i="88"/>
  <c r="K535" i="88"/>
  <c r="J535" i="88"/>
  <c r="I535" i="88" s="1"/>
  <c r="H535" i="88"/>
  <c r="G535" i="88"/>
  <c r="F535" i="88"/>
  <c r="E535" i="88"/>
  <c r="D535" i="88"/>
  <c r="C535" i="88"/>
  <c r="B535" i="88"/>
  <c r="O534" i="88"/>
  <c r="N534" i="88"/>
  <c r="M534" i="88"/>
  <c r="L534" i="88"/>
  <c r="K534" i="88"/>
  <c r="I534" i="88" s="1"/>
  <c r="J534" i="88"/>
  <c r="H534" i="88"/>
  <c r="G534" i="88"/>
  <c r="F534" i="88"/>
  <c r="E534" i="88"/>
  <c r="D534" i="88"/>
  <c r="C534" i="88"/>
  <c r="B534" i="88" s="1"/>
  <c r="O533" i="88"/>
  <c r="N533" i="88"/>
  <c r="M533" i="88"/>
  <c r="L533" i="88"/>
  <c r="K533" i="88"/>
  <c r="J533" i="88"/>
  <c r="I533" i="88" s="1"/>
  <c r="H533" i="88"/>
  <c r="G533" i="88"/>
  <c r="F533" i="88"/>
  <c r="E533" i="88"/>
  <c r="D533" i="88"/>
  <c r="C533" i="88"/>
  <c r="B533" i="88"/>
  <c r="O532" i="88"/>
  <c r="N532" i="88"/>
  <c r="M532" i="88"/>
  <c r="L532" i="88"/>
  <c r="K532" i="88"/>
  <c r="I532" i="88" s="1"/>
  <c r="J532" i="88"/>
  <c r="H532" i="88"/>
  <c r="G532" i="88"/>
  <c r="F532" i="88"/>
  <c r="E532" i="88"/>
  <c r="D532" i="88"/>
  <c r="C532" i="88"/>
  <c r="B532" i="88" s="1"/>
  <c r="O531" i="88"/>
  <c r="N531" i="88"/>
  <c r="M531" i="88"/>
  <c r="L531" i="88"/>
  <c r="K531" i="88"/>
  <c r="J531" i="88"/>
  <c r="I531" i="88" s="1"/>
  <c r="H531" i="88"/>
  <c r="G531" i="88"/>
  <c r="F531" i="88"/>
  <c r="E531" i="88"/>
  <c r="D531" i="88"/>
  <c r="C531" i="88"/>
  <c r="B531" i="88"/>
  <c r="O530" i="88"/>
  <c r="N530" i="88"/>
  <c r="M530" i="88"/>
  <c r="L530" i="88"/>
  <c r="K530" i="88"/>
  <c r="I530" i="88" s="1"/>
  <c r="J530" i="88"/>
  <c r="H530" i="88"/>
  <c r="G530" i="88"/>
  <c r="F530" i="88"/>
  <c r="E530" i="88"/>
  <c r="D530" i="88"/>
  <c r="C530" i="88"/>
  <c r="B530" i="88" s="1"/>
  <c r="O529" i="88"/>
  <c r="N529" i="88"/>
  <c r="M529" i="88"/>
  <c r="L529" i="88"/>
  <c r="K529" i="88"/>
  <c r="J529" i="88"/>
  <c r="I529" i="88" s="1"/>
  <c r="H529" i="88"/>
  <c r="G529" i="88"/>
  <c r="F529" i="88"/>
  <c r="E529" i="88"/>
  <c r="D529" i="88"/>
  <c r="C529" i="88"/>
  <c r="B529" i="88"/>
  <c r="H524" i="88"/>
  <c r="G524" i="88"/>
  <c r="F524" i="88"/>
  <c r="E524" i="88"/>
  <c r="D524" i="88"/>
  <c r="C524" i="88"/>
  <c r="B524" i="88" s="1"/>
  <c r="H523" i="88"/>
  <c r="G523" i="88"/>
  <c r="F523" i="88"/>
  <c r="E523" i="88"/>
  <c r="D523" i="88"/>
  <c r="B523" i="88" s="1"/>
  <c r="C523" i="88"/>
  <c r="H522" i="88"/>
  <c r="G522" i="88"/>
  <c r="F522" i="88"/>
  <c r="E522" i="88"/>
  <c r="D522" i="88"/>
  <c r="C522" i="88"/>
  <c r="B522" i="88" s="1"/>
  <c r="H521" i="88"/>
  <c r="G521" i="88"/>
  <c r="F521" i="88"/>
  <c r="E521" i="88"/>
  <c r="D521" i="88"/>
  <c r="C521" i="88"/>
  <c r="B521" i="88"/>
  <c r="H520" i="88"/>
  <c r="G520" i="88"/>
  <c r="F520" i="88"/>
  <c r="E520" i="88"/>
  <c r="D520" i="88"/>
  <c r="C520" i="88"/>
  <c r="B520" i="88" s="1"/>
  <c r="H519" i="88"/>
  <c r="G519" i="88"/>
  <c r="F519" i="88"/>
  <c r="E519" i="88"/>
  <c r="D519" i="88"/>
  <c r="B519" i="88" s="1"/>
  <c r="C519" i="88"/>
  <c r="H518" i="88"/>
  <c r="G518" i="88"/>
  <c r="F518" i="88"/>
  <c r="E518" i="88"/>
  <c r="D518" i="88"/>
  <c r="C518" i="88"/>
  <c r="B518" i="88" s="1"/>
  <c r="H517" i="88"/>
  <c r="G517" i="88"/>
  <c r="F517" i="88"/>
  <c r="E517" i="88"/>
  <c r="D517" i="88"/>
  <c r="C517" i="88"/>
  <c r="B517" i="88"/>
  <c r="H516" i="88"/>
  <c r="G516" i="88"/>
  <c r="F516" i="88"/>
  <c r="E516" i="88"/>
  <c r="D516" i="88"/>
  <c r="C516" i="88"/>
  <c r="B516" i="88" s="1"/>
  <c r="H515" i="88"/>
  <c r="G515" i="88"/>
  <c r="F515" i="88"/>
  <c r="E515" i="88"/>
  <c r="D515" i="88"/>
  <c r="B515" i="88" s="1"/>
  <c r="C515" i="88"/>
  <c r="H514" i="88"/>
  <c r="G514" i="88"/>
  <c r="F514" i="88"/>
  <c r="E514" i="88"/>
  <c r="D514" i="88"/>
  <c r="C514" i="88"/>
  <c r="B514" i="88" s="1"/>
  <c r="H513" i="88"/>
  <c r="B513" i="88" s="1"/>
  <c r="G513" i="88"/>
  <c r="F513" i="88"/>
  <c r="E513" i="88"/>
  <c r="D513" i="88"/>
  <c r="C513" i="88"/>
  <c r="H512" i="88"/>
  <c r="G512" i="88"/>
  <c r="F512" i="88"/>
  <c r="E512" i="88"/>
  <c r="D512" i="88"/>
  <c r="C512" i="88"/>
  <c r="B512" i="88" s="1"/>
  <c r="H511" i="88"/>
  <c r="G511" i="88"/>
  <c r="F511" i="88"/>
  <c r="E511" i="88"/>
  <c r="D511" i="88"/>
  <c r="B511" i="88" s="1"/>
  <c r="C511" i="88"/>
  <c r="H510" i="88"/>
  <c r="G510" i="88"/>
  <c r="F510" i="88"/>
  <c r="E510" i="88"/>
  <c r="D510" i="88"/>
  <c r="C510" i="88"/>
  <c r="B510" i="88" s="1"/>
  <c r="H509" i="88"/>
  <c r="G509" i="88"/>
  <c r="F509" i="88"/>
  <c r="E509" i="88"/>
  <c r="D509" i="88"/>
  <c r="C509" i="88"/>
  <c r="B509" i="88"/>
  <c r="H508" i="88"/>
  <c r="G508" i="88"/>
  <c r="F508" i="88"/>
  <c r="E508" i="88"/>
  <c r="D508" i="88"/>
  <c r="C508" i="88"/>
  <c r="B508" i="88" s="1"/>
  <c r="H507" i="88"/>
  <c r="G507" i="88"/>
  <c r="F507" i="88"/>
  <c r="E507" i="88"/>
  <c r="D507" i="88"/>
  <c r="B507" i="88" s="1"/>
  <c r="C507" i="88"/>
  <c r="H506" i="88"/>
  <c r="G506" i="88"/>
  <c r="F506" i="88"/>
  <c r="E506" i="88"/>
  <c r="D506" i="88"/>
  <c r="C506" i="88"/>
  <c r="B506" i="88" s="1"/>
  <c r="H505" i="88"/>
  <c r="G505" i="88"/>
  <c r="F505" i="88"/>
  <c r="E505" i="88"/>
  <c r="D505" i="88"/>
  <c r="C505" i="88"/>
  <c r="B505" i="88"/>
  <c r="H504" i="88"/>
  <c r="G504" i="88"/>
  <c r="F504" i="88"/>
  <c r="E504" i="88"/>
  <c r="D504" i="88"/>
  <c r="C504" i="88"/>
  <c r="B504" i="88" s="1"/>
  <c r="H503" i="88"/>
  <c r="G503" i="88"/>
  <c r="F503" i="88"/>
  <c r="E503" i="88"/>
  <c r="D503" i="88"/>
  <c r="B503" i="88" s="1"/>
  <c r="C503" i="88"/>
  <c r="H502" i="88"/>
  <c r="G502" i="88"/>
  <c r="F502" i="88"/>
  <c r="E502" i="88"/>
  <c r="D502" i="88"/>
  <c r="C502" i="88"/>
  <c r="B502" i="88" s="1"/>
  <c r="J448" i="88"/>
  <c r="K448" i="88"/>
  <c r="L448" i="88"/>
  <c r="M448" i="88"/>
  <c r="N448" i="88"/>
  <c r="O448" i="88"/>
  <c r="J449" i="88"/>
  <c r="K449" i="88"/>
  <c r="L449" i="88"/>
  <c r="M449" i="88"/>
  <c r="N449" i="88"/>
  <c r="O449" i="88"/>
  <c r="J450" i="88"/>
  <c r="K450" i="88"/>
  <c r="L450" i="88"/>
  <c r="M450" i="88"/>
  <c r="N450" i="88"/>
  <c r="O450" i="88"/>
  <c r="J451" i="88"/>
  <c r="K451" i="88"/>
  <c r="L451" i="88"/>
  <c r="M451" i="88"/>
  <c r="N451" i="88"/>
  <c r="O451" i="88"/>
  <c r="J452" i="88"/>
  <c r="K452" i="88"/>
  <c r="L452" i="88"/>
  <c r="M452" i="88"/>
  <c r="N452" i="88"/>
  <c r="O452" i="88"/>
  <c r="J453" i="88"/>
  <c r="K453" i="88"/>
  <c r="L453" i="88"/>
  <c r="M453" i="88"/>
  <c r="N453" i="88"/>
  <c r="O453" i="88"/>
  <c r="J454" i="88"/>
  <c r="K454" i="88"/>
  <c r="L454" i="88"/>
  <c r="M454" i="88"/>
  <c r="N454" i="88"/>
  <c r="O454" i="88"/>
  <c r="J455" i="88"/>
  <c r="K455" i="88"/>
  <c r="L455" i="88"/>
  <c r="M455" i="88"/>
  <c r="N455" i="88"/>
  <c r="O455" i="88"/>
  <c r="J456" i="88"/>
  <c r="K456" i="88"/>
  <c r="L456" i="88"/>
  <c r="M456" i="88"/>
  <c r="N456" i="88"/>
  <c r="O456" i="88"/>
  <c r="J457" i="88"/>
  <c r="K457" i="88"/>
  <c r="L457" i="88"/>
  <c r="M457" i="88"/>
  <c r="N457" i="88"/>
  <c r="O457" i="88"/>
  <c r="J458" i="88"/>
  <c r="K458" i="88"/>
  <c r="L458" i="88"/>
  <c r="M458" i="88"/>
  <c r="N458" i="88"/>
  <c r="O458" i="88"/>
  <c r="J459" i="88"/>
  <c r="K459" i="88"/>
  <c r="L459" i="88"/>
  <c r="M459" i="88"/>
  <c r="N459" i="88"/>
  <c r="O459" i="88"/>
  <c r="J460" i="88"/>
  <c r="K460" i="88"/>
  <c r="L460" i="88"/>
  <c r="M460" i="88"/>
  <c r="N460" i="88"/>
  <c r="O460" i="88"/>
  <c r="J461" i="88"/>
  <c r="K461" i="88"/>
  <c r="L461" i="88"/>
  <c r="M461" i="88"/>
  <c r="N461" i="88"/>
  <c r="O461" i="88"/>
  <c r="J462" i="88"/>
  <c r="K462" i="88"/>
  <c r="L462" i="88"/>
  <c r="M462" i="88"/>
  <c r="N462" i="88"/>
  <c r="O462" i="88"/>
  <c r="J463" i="88"/>
  <c r="K463" i="88"/>
  <c r="L463" i="88"/>
  <c r="M463" i="88"/>
  <c r="N463" i="88"/>
  <c r="O463" i="88"/>
  <c r="J464" i="88"/>
  <c r="K464" i="88"/>
  <c r="L464" i="88"/>
  <c r="M464" i="88"/>
  <c r="N464" i="88"/>
  <c r="O464" i="88"/>
  <c r="J465" i="88"/>
  <c r="K465" i="88"/>
  <c r="L465" i="88"/>
  <c r="M465" i="88"/>
  <c r="N465" i="88"/>
  <c r="O465" i="88"/>
  <c r="J466" i="88"/>
  <c r="K466" i="88"/>
  <c r="L466" i="88"/>
  <c r="M466" i="88"/>
  <c r="N466" i="88"/>
  <c r="O466" i="88"/>
  <c r="J467" i="88"/>
  <c r="K467" i="88"/>
  <c r="L467" i="88"/>
  <c r="M467" i="88"/>
  <c r="N467" i="88"/>
  <c r="O467" i="88"/>
  <c r="J468" i="88"/>
  <c r="K468" i="88"/>
  <c r="L468" i="88"/>
  <c r="M468" i="88"/>
  <c r="N468" i="88"/>
  <c r="O468" i="88"/>
  <c r="J469" i="88"/>
  <c r="K469" i="88"/>
  <c r="L469" i="88"/>
  <c r="M469" i="88"/>
  <c r="N469" i="88"/>
  <c r="O469" i="88"/>
  <c r="O447" i="88"/>
  <c r="N447" i="88"/>
  <c r="I447" i="88" s="1"/>
  <c r="M447" i="88"/>
  <c r="L447" i="88"/>
  <c r="K447" i="88"/>
  <c r="J447" i="88"/>
  <c r="C448" i="88"/>
  <c r="B448" i="88" s="1"/>
  <c r="D448" i="88"/>
  <c r="E448" i="88"/>
  <c r="F448" i="88"/>
  <c r="G448" i="88"/>
  <c r="H448" i="88"/>
  <c r="C449" i="88"/>
  <c r="B449" i="88" s="1"/>
  <c r="D449" i="88"/>
  <c r="E449" i="88"/>
  <c r="F449" i="88"/>
  <c r="G449" i="88"/>
  <c r="H449" i="88"/>
  <c r="B450" i="88"/>
  <c r="C450" i="88"/>
  <c r="D450" i="88"/>
  <c r="E450" i="88"/>
  <c r="F450" i="88"/>
  <c r="G450" i="88"/>
  <c r="H450" i="88"/>
  <c r="C451" i="88"/>
  <c r="B451" i="88" s="1"/>
  <c r="D451" i="88"/>
  <c r="E451" i="88"/>
  <c r="F451" i="88"/>
  <c r="G451" i="88"/>
  <c r="H451" i="88"/>
  <c r="C452" i="88"/>
  <c r="B452" i="88" s="1"/>
  <c r="D452" i="88"/>
  <c r="E452" i="88"/>
  <c r="F452" i="88"/>
  <c r="G452" i="88"/>
  <c r="H452" i="88"/>
  <c r="C453" i="88"/>
  <c r="B453" i="88" s="1"/>
  <c r="D453" i="88"/>
  <c r="E453" i="88"/>
  <c r="F453" i="88"/>
  <c r="G453" i="88"/>
  <c r="H453" i="88"/>
  <c r="B454" i="88"/>
  <c r="C454" i="88"/>
  <c r="D454" i="88"/>
  <c r="E454" i="88"/>
  <c r="F454" i="88"/>
  <c r="G454" i="88"/>
  <c r="H454" i="88"/>
  <c r="C455" i="88"/>
  <c r="B455" i="88" s="1"/>
  <c r="D455" i="88"/>
  <c r="E455" i="88"/>
  <c r="F455" i="88"/>
  <c r="G455" i="88"/>
  <c r="H455" i="88"/>
  <c r="C456" i="88"/>
  <c r="B456" i="88" s="1"/>
  <c r="D456" i="88"/>
  <c r="E456" i="88"/>
  <c r="F456" i="88"/>
  <c r="G456" i="88"/>
  <c r="H456" i="88"/>
  <c r="C457" i="88"/>
  <c r="B457" i="88" s="1"/>
  <c r="D457" i="88"/>
  <c r="E457" i="88"/>
  <c r="F457" i="88"/>
  <c r="G457" i="88"/>
  <c r="H457" i="88"/>
  <c r="B458" i="88"/>
  <c r="C458" i="88"/>
  <c r="D458" i="88"/>
  <c r="E458" i="88"/>
  <c r="F458" i="88"/>
  <c r="G458" i="88"/>
  <c r="H458" i="88"/>
  <c r="C459" i="88"/>
  <c r="B459" i="88" s="1"/>
  <c r="D459" i="88"/>
  <c r="E459" i="88"/>
  <c r="F459" i="88"/>
  <c r="G459" i="88"/>
  <c r="H459" i="88"/>
  <c r="C460" i="88"/>
  <c r="B460" i="88" s="1"/>
  <c r="D460" i="88"/>
  <c r="E460" i="88"/>
  <c r="F460" i="88"/>
  <c r="G460" i="88"/>
  <c r="H460" i="88"/>
  <c r="C461" i="88"/>
  <c r="B461" i="88" s="1"/>
  <c r="D461" i="88"/>
  <c r="E461" i="88"/>
  <c r="F461" i="88"/>
  <c r="G461" i="88"/>
  <c r="H461" i="88"/>
  <c r="B462" i="88"/>
  <c r="C462" i="88"/>
  <c r="D462" i="88"/>
  <c r="E462" i="88"/>
  <c r="F462" i="88"/>
  <c r="G462" i="88"/>
  <c r="H462" i="88"/>
  <c r="C463" i="88"/>
  <c r="B463" i="88" s="1"/>
  <c r="D463" i="88"/>
  <c r="E463" i="88"/>
  <c r="F463" i="88"/>
  <c r="G463" i="88"/>
  <c r="H463" i="88"/>
  <c r="C464" i="88"/>
  <c r="B464" i="88" s="1"/>
  <c r="D464" i="88"/>
  <c r="E464" i="88"/>
  <c r="F464" i="88"/>
  <c r="G464" i="88"/>
  <c r="H464" i="88"/>
  <c r="C465" i="88"/>
  <c r="B465" i="88" s="1"/>
  <c r="D465" i="88"/>
  <c r="E465" i="88"/>
  <c r="F465" i="88"/>
  <c r="G465" i="88"/>
  <c r="H465" i="88"/>
  <c r="C466" i="88"/>
  <c r="D466" i="88"/>
  <c r="E466" i="88"/>
  <c r="F466" i="88"/>
  <c r="B466" i="88" s="1"/>
  <c r="G466" i="88"/>
  <c r="H466" i="88"/>
  <c r="C467" i="88"/>
  <c r="B467" i="88" s="1"/>
  <c r="D467" i="88"/>
  <c r="E467" i="88"/>
  <c r="F467" i="88"/>
  <c r="G467" i="88"/>
  <c r="H467" i="88"/>
  <c r="C468" i="88"/>
  <c r="B468" i="88" s="1"/>
  <c r="D468" i="88"/>
  <c r="E468" i="88"/>
  <c r="F468" i="88"/>
  <c r="G468" i="88"/>
  <c r="H468" i="88"/>
  <c r="C469" i="88"/>
  <c r="B469" i="88" s="1"/>
  <c r="D469" i="88"/>
  <c r="E469" i="88"/>
  <c r="F469" i="88"/>
  <c r="G469" i="88"/>
  <c r="H469" i="88"/>
  <c r="H447" i="88"/>
  <c r="G447" i="88"/>
  <c r="F447" i="88"/>
  <c r="E447" i="88"/>
  <c r="D447" i="88"/>
  <c r="C447" i="88"/>
  <c r="C421" i="88"/>
  <c r="D421" i="88"/>
  <c r="E421" i="88"/>
  <c r="B421" i="88" s="1"/>
  <c r="F421" i="88"/>
  <c r="G421" i="88"/>
  <c r="H421" i="88"/>
  <c r="C422" i="88"/>
  <c r="B422" i="88" s="1"/>
  <c r="D422" i="88"/>
  <c r="E422" i="88"/>
  <c r="F422" i="88"/>
  <c r="G422" i="88"/>
  <c r="H422" i="88"/>
  <c r="C423" i="88"/>
  <c r="B423" i="88" s="1"/>
  <c r="D423" i="88"/>
  <c r="E423" i="88"/>
  <c r="F423" i="88"/>
  <c r="G423" i="88"/>
  <c r="H423" i="88"/>
  <c r="C424" i="88"/>
  <c r="D424" i="88"/>
  <c r="E424" i="88"/>
  <c r="F424" i="88"/>
  <c r="G424" i="88"/>
  <c r="H424" i="88"/>
  <c r="C425" i="88"/>
  <c r="D425" i="88"/>
  <c r="E425" i="88"/>
  <c r="B425" i="88" s="1"/>
  <c r="F425" i="88"/>
  <c r="G425" i="88"/>
  <c r="H425" i="88"/>
  <c r="C426" i="88"/>
  <c r="B426" i="88" s="1"/>
  <c r="D426" i="88"/>
  <c r="E426" i="88"/>
  <c r="F426" i="88"/>
  <c r="G426" i="88"/>
  <c r="H426" i="88"/>
  <c r="C427" i="88"/>
  <c r="B427" i="88" s="1"/>
  <c r="D427" i="88"/>
  <c r="E427" i="88"/>
  <c r="F427" i="88"/>
  <c r="G427" i="88"/>
  <c r="H427" i="88"/>
  <c r="C428" i="88"/>
  <c r="D428" i="88"/>
  <c r="E428" i="88"/>
  <c r="F428" i="88"/>
  <c r="G428" i="88"/>
  <c r="H428" i="88"/>
  <c r="C429" i="88"/>
  <c r="D429" i="88"/>
  <c r="E429" i="88"/>
  <c r="B429" i="88" s="1"/>
  <c r="F429" i="88"/>
  <c r="G429" i="88"/>
  <c r="H429" i="88"/>
  <c r="C430" i="88"/>
  <c r="B430" i="88" s="1"/>
  <c r="D430" i="88"/>
  <c r="E430" i="88"/>
  <c r="F430" i="88"/>
  <c r="G430" i="88"/>
  <c r="H430" i="88"/>
  <c r="C431" i="88"/>
  <c r="B431" i="88" s="1"/>
  <c r="D431" i="88"/>
  <c r="E431" i="88"/>
  <c r="F431" i="88"/>
  <c r="G431" i="88"/>
  <c r="H431" i="88"/>
  <c r="C432" i="88"/>
  <c r="D432" i="88"/>
  <c r="E432" i="88"/>
  <c r="F432" i="88"/>
  <c r="G432" i="88"/>
  <c r="H432" i="88"/>
  <c r="C433" i="88"/>
  <c r="D433" i="88"/>
  <c r="E433" i="88"/>
  <c r="B433" i="88" s="1"/>
  <c r="F433" i="88"/>
  <c r="G433" i="88"/>
  <c r="H433" i="88"/>
  <c r="C434" i="88"/>
  <c r="B434" i="88" s="1"/>
  <c r="D434" i="88"/>
  <c r="E434" i="88"/>
  <c r="F434" i="88"/>
  <c r="G434" i="88"/>
  <c r="H434" i="88"/>
  <c r="C435" i="88"/>
  <c r="B435" i="88" s="1"/>
  <c r="D435" i="88"/>
  <c r="E435" i="88"/>
  <c r="F435" i="88"/>
  <c r="G435" i="88"/>
  <c r="H435" i="88"/>
  <c r="C436" i="88"/>
  <c r="D436" i="88"/>
  <c r="E436" i="88"/>
  <c r="F436" i="88"/>
  <c r="G436" i="88"/>
  <c r="H436" i="88"/>
  <c r="C437" i="88"/>
  <c r="D437" i="88"/>
  <c r="E437" i="88"/>
  <c r="B437" i="88" s="1"/>
  <c r="F437" i="88"/>
  <c r="G437" i="88"/>
  <c r="H437" i="88"/>
  <c r="C438" i="88"/>
  <c r="B438" i="88" s="1"/>
  <c r="D438" i="88"/>
  <c r="E438" i="88"/>
  <c r="F438" i="88"/>
  <c r="G438" i="88"/>
  <c r="H438" i="88"/>
  <c r="C439" i="88"/>
  <c r="B439" i="88" s="1"/>
  <c r="D439" i="88"/>
  <c r="E439" i="88"/>
  <c r="F439" i="88"/>
  <c r="G439" i="88"/>
  <c r="H439" i="88"/>
  <c r="C440" i="88"/>
  <c r="D440" i="88"/>
  <c r="E440" i="88"/>
  <c r="F440" i="88"/>
  <c r="G440" i="88"/>
  <c r="H440" i="88"/>
  <c r="C441" i="88"/>
  <c r="D441" i="88"/>
  <c r="E441" i="88"/>
  <c r="B441" i="88" s="1"/>
  <c r="F441" i="88"/>
  <c r="G441" i="88"/>
  <c r="H441" i="88"/>
  <c r="C442" i="88"/>
  <c r="B442" i="88" s="1"/>
  <c r="D442" i="88"/>
  <c r="E442" i="88"/>
  <c r="F442" i="88"/>
  <c r="G442" i="88"/>
  <c r="H442" i="88"/>
  <c r="B440" i="88"/>
  <c r="B436" i="88"/>
  <c r="B432" i="88"/>
  <c r="B428" i="88"/>
  <c r="B424" i="88"/>
  <c r="B420" i="88"/>
  <c r="H420" i="88"/>
  <c r="G420" i="88"/>
  <c r="F420" i="88"/>
  <c r="E420" i="88"/>
  <c r="D420" i="88"/>
  <c r="C420" i="88"/>
  <c r="F393" i="88"/>
  <c r="E393" i="88" s="1"/>
  <c r="G393" i="88"/>
  <c r="I393" i="88"/>
  <c r="H393" i="88" s="1"/>
  <c r="J393" i="88"/>
  <c r="K393" i="88"/>
  <c r="E394" i="88"/>
  <c r="H394" i="88"/>
  <c r="K394" i="88"/>
  <c r="E395" i="88"/>
  <c r="H395" i="88"/>
  <c r="K395" i="88"/>
  <c r="E396" i="88"/>
  <c r="H396" i="88"/>
  <c r="K396" i="88"/>
  <c r="E397" i="88"/>
  <c r="H397" i="88"/>
  <c r="K397" i="88"/>
  <c r="E398" i="88"/>
  <c r="H398" i="88"/>
  <c r="K398" i="88"/>
  <c r="E399" i="88"/>
  <c r="H399" i="88"/>
  <c r="K399" i="88"/>
  <c r="E400" i="88"/>
  <c r="H400" i="88"/>
  <c r="K400" i="88"/>
  <c r="E401" i="88"/>
  <c r="H401" i="88"/>
  <c r="K401" i="88"/>
  <c r="E402" i="88"/>
  <c r="H402" i="88"/>
  <c r="K402" i="88"/>
  <c r="E403" i="88"/>
  <c r="H403" i="88"/>
  <c r="K403" i="88"/>
  <c r="E404" i="88"/>
  <c r="H404" i="88"/>
  <c r="K404" i="88"/>
  <c r="E405" i="88"/>
  <c r="H405" i="88"/>
  <c r="K405" i="88"/>
  <c r="E406" i="88"/>
  <c r="H406" i="88"/>
  <c r="K406" i="88"/>
  <c r="E407" i="88"/>
  <c r="H407" i="88"/>
  <c r="K407" i="88"/>
  <c r="E408" i="88"/>
  <c r="H408" i="88"/>
  <c r="K408" i="88"/>
  <c r="E409" i="88"/>
  <c r="H409" i="88"/>
  <c r="K409" i="88"/>
  <c r="E410" i="88"/>
  <c r="H410" i="88"/>
  <c r="K410" i="88"/>
  <c r="E411" i="88"/>
  <c r="H411" i="88"/>
  <c r="K411" i="88"/>
  <c r="E412" i="88"/>
  <c r="H412" i="88"/>
  <c r="K412" i="88"/>
  <c r="E413" i="88"/>
  <c r="H413" i="88"/>
  <c r="K413" i="88"/>
  <c r="Q382" i="88"/>
  <c r="P382" i="88"/>
  <c r="O382" i="88"/>
  <c r="N382" i="88"/>
  <c r="M382" i="88"/>
  <c r="L382" i="88"/>
  <c r="K382" i="88"/>
  <c r="J382" i="88" s="1"/>
  <c r="I382" i="88"/>
  <c r="H382" i="88"/>
  <c r="G382" i="88"/>
  <c r="F382" i="88"/>
  <c r="E382" i="88"/>
  <c r="D382" i="88"/>
  <c r="C382" i="88"/>
  <c r="B382" i="88" s="1"/>
  <c r="Q381" i="88"/>
  <c r="P381" i="88"/>
  <c r="O381" i="88"/>
  <c r="N381" i="88"/>
  <c r="M381" i="88"/>
  <c r="L381" i="88"/>
  <c r="K381" i="88"/>
  <c r="J381" i="88" s="1"/>
  <c r="I381" i="88"/>
  <c r="H381" i="88"/>
  <c r="G381" i="88"/>
  <c r="F381" i="88"/>
  <c r="E381" i="88"/>
  <c r="D381" i="88"/>
  <c r="C381" i="88"/>
  <c r="B381" i="88" s="1"/>
  <c r="Q380" i="88"/>
  <c r="P380" i="88"/>
  <c r="O380" i="88"/>
  <c r="N380" i="88"/>
  <c r="M380" i="88"/>
  <c r="L380" i="88"/>
  <c r="K380" i="88"/>
  <c r="J380" i="88" s="1"/>
  <c r="I380" i="88"/>
  <c r="H380" i="88"/>
  <c r="G380" i="88"/>
  <c r="F380" i="88"/>
  <c r="E380" i="88"/>
  <c r="D380" i="88"/>
  <c r="C380" i="88"/>
  <c r="B380" i="88" s="1"/>
  <c r="Q379" i="88"/>
  <c r="P379" i="88"/>
  <c r="O379" i="88"/>
  <c r="N379" i="88"/>
  <c r="M379" i="88"/>
  <c r="L379" i="88"/>
  <c r="K379" i="88"/>
  <c r="J379" i="88" s="1"/>
  <c r="I379" i="88"/>
  <c r="H379" i="88"/>
  <c r="G379" i="88"/>
  <c r="F379" i="88"/>
  <c r="E379" i="88"/>
  <c r="D379" i="88"/>
  <c r="C379" i="88"/>
  <c r="B379" i="88" s="1"/>
  <c r="Q378" i="88"/>
  <c r="P378" i="88"/>
  <c r="O378" i="88"/>
  <c r="N378" i="88"/>
  <c r="M378" i="88"/>
  <c r="L378" i="88"/>
  <c r="K378" i="88"/>
  <c r="J378" i="88" s="1"/>
  <c r="I378" i="88"/>
  <c r="H378" i="88"/>
  <c r="G378" i="88"/>
  <c r="F378" i="88"/>
  <c r="E378" i="88"/>
  <c r="D378" i="88"/>
  <c r="C378" i="88"/>
  <c r="B378" i="88" s="1"/>
  <c r="Q377" i="88"/>
  <c r="P377" i="88"/>
  <c r="O377" i="88"/>
  <c r="N377" i="88"/>
  <c r="M377" i="88"/>
  <c r="L377" i="88"/>
  <c r="K377" i="88"/>
  <c r="J377" i="88" s="1"/>
  <c r="I377" i="88"/>
  <c r="H377" i="88"/>
  <c r="G377" i="88"/>
  <c r="F377" i="88"/>
  <c r="E377" i="88"/>
  <c r="D377" i="88"/>
  <c r="C377" i="88"/>
  <c r="B377" i="88" s="1"/>
  <c r="Q376" i="88"/>
  <c r="P376" i="88"/>
  <c r="O376" i="88"/>
  <c r="N376" i="88"/>
  <c r="M376" i="88"/>
  <c r="L376" i="88"/>
  <c r="K376" i="88"/>
  <c r="J376" i="88" s="1"/>
  <c r="I376" i="88"/>
  <c r="H376" i="88"/>
  <c r="G376" i="88"/>
  <c r="F376" i="88"/>
  <c r="E376" i="88"/>
  <c r="D376" i="88"/>
  <c r="C376" i="88"/>
  <c r="B376" i="88" s="1"/>
  <c r="Q375" i="88"/>
  <c r="P375" i="88"/>
  <c r="O375" i="88"/>
  <c r="N375" i="88"/>
  <c r="M375" i="88"/>
  <c r="L375" i="88"/>
  <c r="K375" i="88"/>
  <c r="J375" i="88" s="1"/>
  <c r="I375" i="88"/>
  <c r="H375" i="88"/>
  <c r="G375" i="88"/>
  <c r="F375" i="88"/>
  <c r="E375" i="88"/>
  <c r="D375" i="88"/>
  <c r="C375" i="88"/>
  <c r="B375" i="88" s="1"/>
  <c r="Q374" i="88"/>
  <c r="P374" i="88"/>
  <c r="O374" i="88"/>
  <c r="N374" i="88"/>
  <c r="M374" i="88"/>
  <c r="L374" i="88"/>
  <c r="K374" i="88"/>
  <c r="J374" i="88" s="1"/>
  <c r="I374" i="88"/>
  <c r="H374" i="88"/>
  <c r="G374" i="88"/>
  <c r="F374" i="88"/>
  <c r="E374" i="88"/>
  <c r="D374" i="88"/>
  <c r="C374" i="88"/>
  <c r="B374" i="88" s="1"/>
  <c r="Q373" i="88"/>
  <c r="P373" i="88"/>
  <c r="O373" i="88"/>
  <c r="N373" i="88"/>
  <c r="M373" i="88"/>
  <c r="L373" i="88"/>
  <c r="K373" i="88"/>
  <c r="J373" i="88" s="1"/>
  <c r="I373" i="88"/>
  <c r="H373" i="88"/>
  <c r="G373" i="88"/>
  <c r="F373" i="88"/>
  <c r="E373" i="88"/>
  <c r="D373" i="88"/>
  <c r="C373" i="88"/>
  <c r="B373" i="88" s="1"/>
  <c r="Q372" i="88"/>
  <c r="P372" i="88"/>
  <c r="O372" i="88"/>
  <c r="N372" i="88"/>
  <c r="M372" i="88"/>
  <c r="L372" i="88"/>
  <c r="K372" i="88"/>
  <c r="J372" i="88" s="1"/>
  <c r="I372" i="88"/>
  <c r="H372" i="88"/>
  <c r="G372" i="88"/>
  <c r="F372" i="88"/>
  <c r="E372" i="88"/>
  <c r="D372" i="88"/>
  <c r="C372" i="88"/>
  <c r="B372" i="88" s="1"/>
  <c r="Q371" i="88"/>
  <c r="P371" i="88"/>
  <c r="O371" i="88"/>
  <c r="N371" i="88"/>
  <c r="M371" i="88"/>
  <c r="L371" i="88"/>
  <c r="K371" i="88"/>
  <c r="J371" i="88" s="1"/>
  <c r="I371" i="88"/>
  <c r="H371" i="88"/>
  <c r="G371" i="88"/>
  <c r="F371" i="88"/>
  <c r="E371" i="88"/>
  <c r="D371" i="88"/>
  <c r="C371" i="88"/>
  <c r="B371" i="88" s="1"/>
  <c r="Q370" i="88"/>
  <c r="P370" i="88"/>
  <c r="O370" i="88"/>
  <c r="N370" i="88"/>
  <c r="M370" i="88"/>
  <c r="L370" i="88"/>
  <c r="K370" i="88"/>
  <c r="J370" i="88" s="1"/>
  <c r="I370" i="88"/>
  <c r="H370" i="88"/>
  <c r="G370" i="88"/>
  <c r="F370" i="88"/>
  <c r="E370" i="88"/>
  <c r="D370" i="88"/>
  <c r="C370" i="88"/>
  <c r="B370" i="88" s="1"/>
  <c r="Q369" i="88"/>
  <c r="P369" i="88"/>
  <c r="O369" i="88"/>
  <c r="N369" i="88"/>
  <c r="M369" i="88"/>
  <c r="L369" i="88"/>
  <c r="K369" i="88"/>
  <c r="J369" i="88" s="1"/>
  <c r="I369" i="88"/>
  <c r="H369" i="88"/>
  <c r="G369" i="88"/>
  <c r="F369" i="88"/>
  <c r="E369" i="88"/>
  <c r="D369" i="88"/>
  <c r="C369" i="88"/>
  <c r="B369" i="88" s="1"/>
  <c r="Q368" i="88"/>
  <c r="P368" i="88"/>
  <c r="O368" i="88"/>
  <c r="N368" i="88"/>
  <c r="M368" i="88"/>
  <c r="L368" i="88"/>
  <c r="K368" i="88"/>
  <c r="J368" i="88" s="1"/>
  <c r="I368" i="88"/>
  <c r="H368" i="88"/>
  <c r="G368" i="88"/>
  <c r="F368" i="88"/>
  <c r="E368" i="88"/>
  <c r="D368" i="88"/>
  <c r="C368" i="88"/>
  <c r="B368" i="88" s="1"/>
  <c r="Q367" i="88"/>
  <c r="P367" i="88"/>
  <c r="O367" i="88"/>
  <c r="N367" i="88"/>
  <c r="M367" i="88"/>
  <c r="L367" i="88"/>
  <c r="K367" i="88"/>
  <c r="J367" i="88" s="1"/>
  <c r="I367" i="88"/>
  <c r="H367" i="88"/>
  <c r="G367" i="88"/>
  <c r="F367" i="88"/>
  <c r="E367" i="88"/>
  <c r="D367" i="88"/>
  <c r="C367" i="88"/>
  <c r="B367" i="88" s="1"/>
  <c r="Q366" i="88"/>
  <c r="P366" i="88"/>
  <c r="O366" i="88"/>
  <c r="N366" i="88"/>
  <c r="M366" i="88"/>
  <c r="L366" i="88"/>
  <c r="K366" i="88"/>
  <c r="J366" i="88" s="1"/>
  <c r="I366" i="88"/>
  <c r="H366" i="88"/>
  <c r="G366" i="88"/>
  <c r="F366" i="88"/>
  <c r="E366" i="88"/>
  <c r="D366" i="88"/>
  <c r="C366" i="88"/>
  <c r="B366" i="88" s="1"/>
  <c r="Q365" i="88"/>
  <c r="P365" i="88"/>
  <c r="O365" i="88"/>
  <c r="N365" i="88"/>
  <c r="M365" i="88"/>
  <c r="L365" i="88"/>
  <c r="K365" i="88"/>
  <c r="J365" i="88" s="1"/>
  <c r="I365" i="88"/>
  <c r="H365" i="88"/>
  <c r="G365" i="88"/>
  <c r="F365" i="88"/>
  <c r="E365" i="88"/>
  <c r="D365" i="88"/>
  <c r="C365" i="88"/>
  <c r="B365" i="88" s="1"/>
  <c r="Q364" i="88"/>
  <c r="P364" i="88"/>
  <c r="O364" i="88"/>
  <c r="N364" i="88"/>
  <c r="M364" i="88"/>
  <c r="L364" i="88"/>
  <c r="K364" i="88"/>
  <c r="J364" i="88" s="1"/>
  <c r="I364" i="88"/>
  <c r="H364" i="88"/>
  <c r="G364" i="88"/>
  <c r="F364" i="88"/>
  <c r="E364" i="88"/>
  <c r="D364" i="88"/>
  <c r="C364" i="88"/>
  <c r="B364" i="88" s="1"/>
  <c r="Q363" i="88"/>
  <c r="P363" i="88"/>
  <c r="O363" i="88"/>
  <c r="N363" i="88"/>
  <c r="M363" i="88"/>
  <c r="L363" i="88"/>
  <c r="K363" i="88"/>
  <c r="J363" i="88" s="1"/>
  <c r="I363" i="88"/>
  <c r="H363" i="88"/>
  <c r="G363" i="88"/>
  <c r="F363" i="88"/>
  <c r="E363" i="88"/>
  <c r="D363" i="88"/>
  <c r="C363" i="88"/>
  <c r="B363" i="88" s="1"/>
  <c r="Q362" i="88"/>
  <c r="P362" i="88"/>
  <c r="O362" i="88"/>
  <c r="N362" i="88"/>
  <c r="M362" i="88"/>
  <c r="L362" i="88"/>
  <c r="K362" i="88"/>
  <c r="J362" i="88" s="1"/>
  <c r="I362" i="88"/>
  <c r="H362" i="88"/>
  <c r="G362" i="88"/>
  <c r="F362" i="88"/>
  <c r="E362" i="88"/>
  <c r="D362" i="88"/>
  <c r="C362" i="88"/>
  <c r="B362" i="88"/>
  <c r="Q361" i="88"/>
  <c r="P361" i="88"/>
  <c r="O361" i="88"/>
  <c r="N361" i="88"/>
  <c r="M361" i="88"/>
  <c r="L361" i="88"/>
  <c r="K361" i="88"/>
  <c r="J361" i="88"/>
  <c r="I361" i="88"/>
  <c r="H361" i="88"/>
  <c r="G361" i="88"/>
  <c r="F361" i="88"/>
  <c r="E361" i="88"/>
  <c r="D361" i="88"/>
  <c r="C361" i="88"/>
  <c r="B361" i="88"/>
  <c r="Q360" i="88"/>
  <c r="P360" i="88"/>
  <c r="O360" i="88"/>
  <c r="N360" i="88"/>
  <c r="M360" i="88"/>
  <c r="L360" i="88"/>
  <c r="K360" i="88"/>
  <c r="J360" i="88"/>
  <c r="I360" i="88"/>
  <c r="H360" i="88"/>
  <c r="G360" i="88"/>
  <c r="F360" i="88"/>
  <c r="E360" i="88"/>
  <c r="D360" i="88"/>
  <c r="C360" i="88"/>
  <c r="B360" i="88"/>
  <c r="I354" i="88"/>
  <c r="H354" i="88"/>
  <c r="G354" i="88"/>
  <c r="F354" i="88"/>
  <c r="E354" i="88"/>
  <c r="D354" i="88"/>
  <c r="C354" i="88"/>
  <c r="B354" i="88" s="1"/>
  <c r="I353" i="88"/>
  <c r="H353" i="88"/>
  <c r="G353" i="88"/>
  <c r="F353" i="88"/>
  <c r="E353" i="88"/>
  <c r="D353" i="88"/>
  <c r="C353" i="88"/>
  <c r="B353" i="88" s="1"/>
  <c r="I352" i="88"/>
  <c r="H352" i="88"/>
  <c r="G352" i="88"/>
  <c r="F352" i="88"/>
  <c r="E352" i="88"/>
  <c r="D352" i="88"/>
  <c r="C352" i="88"/>
  <c r="B352" i="88" s="1"/>
  <c r="I351" i="88"/>
  <c r="H351" i="88"/>
  <c r="G351" i="88"/>
  <c r="F351" i="88"/>
  <c r="E351" i="88"/>
  <c r="D351" i="88"/>
  <c r="C351" i="88"/>
  <c r="B351" i="88" s="1"/>
  <c r="I350" i="88"/>
  <c r="H350" i="88"/>
  <c r="G350" i="88"/>
  <c r="F350" i="88"/>
  <c r="E350" i="88"/>
  <c r="D350" i="88"/>
  <c r="C350" i="88"/>
  <c r="B350" i="88" s="1"/>
  <c r="I349" i="88"/>
  <c r="H349" i="88"/>
  <c r="G349" i="88"/>
  <c r="F349" i="88"/>
  <c r="E349" i="88"/>
  <c r="D349" i="88"/>
  <c r="C349" i="88"/>
  <c r="B349" i="88" s="1"/>
  <c r="I348" i="88"/>
  <c r="H348" i="88"/>
  <c r="G348" i="88"/>
  <c r="F348" i="88"/>
  <c r="E348" i="88"/>
  <c r="D348" i="88"/>
  <c r="C348" i="88"/>
  <c r="B348" i="88" s="1"/>
  <c r="I347" i="88"/>
  <c r="H347" i="88"/>
  <c r="G347" i="88"/>
  <c r="F347" i="88"/>
  <c r="E347" i="88"/>
  <c r="D347" i="88"/>
  <c r="C347" i="88"/>
  <c r="B347" i="88" s="1"/>
  <c r="I346" i="88"/>
  <c r="H346" i="88"/>
  <c r="G346" i="88"/>
  <c r="F346" i="88"/>
  <c r="E346" i="88"/>
  <c r="D346" i="88"/>
  <c r="C346" i="88"/>
  <c r="B346" i="88" s="1"/>
  <c r="I345" i="88"/>
  <c r="H345" i="88"/>
  <c r="G345" i="88"/>
  <c r="F345" i="88"/>
  <c r="E345" i="88"/>
  <c r="D345" i="88"/>
  <c r="C345" i="88"/>
  <c r="B345" i="88" s="1"/>
  <c r="I344" i="88"/>
  <c r="H344" i="88"/>
  <c r="G344" i="88"/>
  <c r="F344" i="88"/>
  <c r="E344" i="88"/>
  <c r="D344" i="88"/>
  <c r="C344" i="88"/>
  <c r="B344" i="88" s="1"/>
  <c r="I343" i="88"/>
  <c r="H343" i="88"/>
  <c r="G343" i="88"/>
  <c r="F343" i="88"/>
  <c r="E343" i="88"/>
  <c r="D343" i="88"/>
  <c r="C343" i="88"/>
  <c r="B343" i="88" s="1"/>
  <c r="I342" i="88"/>
  <c r="H342" i="88"/>
  <c r="G342" i="88"/>
  <c r="F342" i="88"/>
  <c r="E342" i="88"/>
  <c r="D342" i="88"/>
  <c r="C342" i="88"/>
  <c r="B342" i="88" s="1"/>
  <c r="I341" i="88"/>
  <c r="H341" i="88"/>
  <c r="G341" i="88"/>
  <c r="F341" i="88"/>
  <c r="E341" i="88"/>
  <c r="D341" i="88"/>
  <c r="C341" i="88"/>
  <c r="B341" i="88" s="1"/>
  <c r="I340" i="88"/>
  <c r="H340" i="88"/>
  <c r="G340" i="88"/>
  <c r="F340" i="88"/>
  <c r="E340" i="88"/>
  <c r="D340" i="88"/>
  <c r="C340" i="88"/>
  <c r="B340" i="88" s="1"/>
  <c r="I339" i="88"/>
  <c r="H339" i="88"/>
  <c r="G339" i="88"/>
  <c r="F339" i="88"/>
  <c r="E339" i="88"/>
  <c r="D339" i="88"/>
  <c r="C339" i="88"/>
  <c r="B339" i="88" s="1"/>
  <c r="I338" i="88"/>
  <c r="H338" i="88"/>
  <c r="G338" i="88"/>
  <c r="F338" i="88"/>
  <c r="E338" i="88"/>
  <c r="D338" i="88"/>
  <c r="C338" i="88"/>
  <c r="B338" i="88" s="1"/>
  <c r="I337" i="88"/>
  <c r="H337" i="88"/>
  <c r="G337" i="88"/>
  <c r="F337" i="88"/>
  <c r="E337" i="88"/>
  <c r="D337" i="88"/>
  <c r="C337" i="88"/>
  <c r="B337" i="88" s="1"/>
  <c r="I336" i="88"/>
  <c r="H336" i="88"/>
  <c r="G336" i="88"/>
  <c r="F336" i="88"/>
  <c r="E336" i="88"/>
  <c r="D336" i="88"/>
  <c r="C336" i="88"/>
  <c r="B336" i="88" s="1"/>
  <c r="I335" i="88"/>
  <c r="H335" i="88"/>
  <c r="G335" i="88"/>
  <c r="F335" i="88"/>
  <c r="E335" i="88"/>
  <c r="D335" i="88"/>
  <c r="C335" i="88"/>
  <c r="B335" i="88" s="1"/>
  <c r="I334" i="88"/>
  <c r="H334" i="88"/>
  <c r="G334" i="88"/>
  <c r="F334" i="88"/>
  <c r="E334" i="88"/>
  <c r="D334" i="88"/>
  <c r="C334" i="88"/>
  <c r="B334" i="88" s="1"/>
  <c r="I333" i="88"/>
  <c r="H333" i="88"/>
  <c r="G333" i="88"/>
  <c r="F333" i="88"/>
  <c r="E333" i="88"/>
  <c r="D333" i="88"/>
  <c r="C333" i="88"/>
  <c r="B333" i="88" s="1"/>
  <c r="I332" i="88"/>
  <c r="H332" i="88"/>
  <c r="G332" i="88"/>
  <c r="F332" i="88"/>
  <c r="E332" i="88"/>
  <c r="D332" i="88"/>
  <c r="C332" i="88"/>
  <c r="B332" i="88" s="1"/>
  <c r="F213" i="96" l="1"/>
  <c r="E213" i="96"/>
  <c r="I213" i="96"/>
  <c r="K213" i="96"/>
  <c r="D213" i="96"/>
  <c r="C213" i="96"/>
  <c r="J213" i="96"/>
  <c r="U273" i="96"/>
  <c r="H213" i="96"/>
  <c r="P273" i="96"/>
  <c r="B447" i="88"/>
  <c r="J275" i="88" l="1"/>
  <c r="B275" i="88"/>
  <c r="B247" i="88"/>
  <c r="B89" i="88"/>
  <c r="B69" i="88"/>
  <c r="B68" i="88"/>
  <c r="N93" i="97" l="1"/>
  <c r="N92" i="97"/>
  <c r="N91" i="97"/>
  <c r="N90" i="97"/>
  <c r="N89" i="97"/>
  <c r="N88" i="97"/>
  <c r="N87" i="97"/>
  <c r="N86" i="97"/>
  <c r="N85" i="97"/>
  <c r="N84" i="97"/>
  <c r="N83" i="97"/>
  <c r="N82" i="97"/>
  <c r="N81" i="97"/>
  <c r="N80" i="97"/>
  <c r="N79" i="97"/>
  <c r="N78" i="97"/>
  <c r="N77" i="97"/>
  <c r="N76" i="97"/>
  <c r="N75" i="97"/>
  <c r="N74" i="97"/>
  <c r="N73" i="97"/>
  <c r="N72" i="97"/>
  <c r="B93" i="97"/>
  <c r="B92" i="97"/>
  <c r="B91" i="97"/>
  <c r="B90" i="97"/>
  <c r="B89" i="97"/>
  <c r="B88" i="97"/>
  <c r="B87" i="97"/>
  <c r="B86" i="97"/>
  <c r="B85" i="97"/>
  <c r="B84" i="97"/>
  <c r="B83" i="97"/>
  <c r="B82" i="97"/>
  <c r="B81" i="97"/>
  <c r="B80" i="97"/>
  <c r="B79" i="97"/>
  <c r="B78" i="97"/>
  <c r="B77" i="97"/>
  <c r="B76" i="97"/>
  <c r="B75" i="97"/>
  <c r="B74" i="97"/>
  <c r="B73" i="97"/>
  <c r="B72" i="97"/>
  <c r="P62" i="97"/>
  <c r="P61" i="97"/>
  <c r="P60" i="97"/>
  <c r="P59" i="97"/>
  <c r="P58" i="97"/>
  <c r="P57" i="97"/>
  <c r="P56" i="97"/>
  <c r="P55" i="97"/>
  <c r="P54" i="97"/>
  <c r="P53" i="97"/>
  <c r="P52" i="97"/>
  <c r="P51" i="97"/>
  <c r="P50" i="97"/>
  <c r="P49" i="97"/>
  <c r="P48" i="97"/>
  <c r="P47" i="97"/>
  <c r="P46" i="97"/>
  <c r="P45" i="97"/>
  <c r="P44" i="97"/>
  <c r="P43" i="97"/>
  <c r="P42" i="97"/>
  <c r="P41" i="97"/>
  <c r="B62" i="97"/>
  <c r="B61" i="97"/>
  <c r="B60" i="97"/>
  <c r="B59" i="97"/>
  <c r="B58" i="97"/>
  <c r="B57" i="97"/>
  <c r="B56" i="97"/>
  <c r="B55" i="97"/>
  <c r="B54" i="97"/>
  <c r="B53" i="97"/>
  <c r="B52" i="97"/>
  <c r="B51" i="97"/>
  <c r="B50" i="97"/>
  <c r="B49" i="97"/>
  <c r="B48" i="97"/>
  <c r="B47" i="97"/>
  <c r="B46" i="97"/>
  <c r="B45" i="97"/>
  <c r="B44" i="97"/>
  <c r="B43" i="97"/>
  <c r="B42" i="97"/>
  <c r="B41" i="97"/>
  <c r="AA45" i="97" l="1"/>
  <c r="Z45" i="97"/>
  <c r="AC45" i="97"/>
  <c r="Y45" i="97"/>
  <c r="AB45" i="97"/>
  <c r="X45" i="97"/>
  <c r="AA53" i="97"/>
  <c r="Z53" i="97"/>
  <c r="AC53" i="97"/>
  <c r="Y53" i="97"/>
  <c r="AB53" i="97"/>
  <c r="X53" i="97"/>
  <c r="AA61" i="97"/>
  <c r="Z61" i="97"/>
  <c r="AC61" i="97"/>
  <c r="Y61" i="97"/>
  <c r="AB61" i="97"/>
  <c r="X61" i="97"/>
  <c r="AC46" i="97"/>
  <c r="Y46" i="97"/>
  <c r="AB46" i="97"/>
  <c r="X46" i="97"/>
  <c r="AA46" i="97"/>
  <c r="Z46" i="97"/>
  <c r="AC54" i="97"/>
  <c r="Y54" i="97"/>
  <c r="AB54" i="97"/>
  <c r="X54" i="97"/>
  <c r="AA54" i="97"/>
  <c r="Z54" i="97"/>
  <c r="AC62" i="97"/>
  <c r="Y62" i="97"/>
  <c r="AB62" i="97"/>
  <c r="X62" i="97"/>
  <c r="AA62" i="97"/>
  <c r="Z62" i="97"/>
  <c r="AC44" i="97"/>
  <c r="Y44" i="97"/>
  <c r="AB44" i="97"/>
  <c r="X44" i="97"/>
  <c r="AA44" i="97"/>
  <c r="Z44" i="97"/>
  <c r="AC48" i="97"/>
  <c r="Y48" i="97"/>
  <c r="AB48" i="97"/>
  <c r="X48" i="97"/>
  <c r="AA48" i="97"/>
  <c r="Z48" i="97"/>
  <c r="AC52" i="97"/>
  <c r="Y52" i="97"/>
  <c r="AB52" i="97"/>
  <c r="X52" i="97"/>
  <c r="AA52" i="97"/>
  <c r="Z52" i="97"/>
  <c r="AC56" i="97"/>
  <c r="Y56" i="97"/>
  <c r="AB56" i="97"/>
  <c r="X56" i="97"/>
  <c r="AA56" i="97"/>
  <c r="Z56" i="97"/>
  <c r="AC60" i="97"/>
  <c r="Y60" i="97"/>
  <c r="AB60" i="97"/>
  <c r="X60" i="97"/>
  <c r="AA60" i="97"/>
  <c r="Z60" i="97"/>
  <c r="AA41" i="97"/>
  <c r="Z41" i="97"/>
  <c r="AC41" i="97"/>
  <c r="Y41" i="97"/>
  <c r="AB41" i="97"/>
  <c r="X41" i="97"/>
  <c r="AA49" i="97"/>
  <c r="Z49" i="97"/>
  <c r="AC49" i="97"/>
  <c r="Y49" i="97"/>
  <c r="AB49" i="97"/>
  <c r="X49" i="97"/>
  <c r="AA57" i="97"/>
  <c r="Z57" i="97"/>
  <c r="AC57" i="97"/>
  <c r="Y57" i="97"/>
  <c r="AB57" i="97"/>
  <c r="X57" i="97"/>
  <c r="AC42" i="97"/>
  <c r="Y42" i="97"/>
  <c r="AB42" i="97"/>
  <c r="X42" i="97"/>
  <c r="AA42" i="97"/>
  <c r="Z42" i="97"/>
  <c r="AC50" i="97"/>
  <c r="Y50" i="97"/>
  <c r="AB50" i="97"/>
  <c r="X50" i="97"/>
  <c r="AA50" i="97"/>
  <c r="Z50" i="97"/>
  <c r="AC58" i="97"/>
  <c r="Y58" i="97"/>
  <c r="AB58" i="97"/>
  <c r="X58" i="97"/>
  <c r="AA58" i="97"/>
  <c r="Z58" i="97"/>
  <c r="AA43" i="97"/>
  <c r="Z43" i="97"/>
  <c r="AC43" i="97"/>
  <c r="Y43" i="97"/>
  <c r="AB43" i="97"/>
  <c r="X43" i="97"/>
  <c r="AA47" i="97"/>
  <c r="Z47" i="97"/>
  <c r="AC47" i="97"/>
  <c r="Y47" i="97"/>
  <c r="AB47" i="97"/>
  <c r="X47" i="97"/>
  <c r="AA51" i="97"/>
  <c r="Z51" i="97"/>
  <c r="AC51" i="97"/>
  <c r="Y51" i="97"/>
  <c r="AB51" i="97"/>
  <c r="X51" i="97"/>
  <c r="AA55" i="97"/>
  <c r="Z55" i="97"/>
  <c r="AC55" i="97"/>
  <c r="Y55" i="97"/>
  <c r="AB55" i="97"/>
  <c r="X55" i="97"/>
  <c r="AA59" i="97"/>
  <c r="Z59" i="97"/>
  <c r="AC59" i="97"/>
  <c r="Y59" i="97"/>
  <c r="AB59" i="97"/>
  <c r="X59" i="97"/>
  <c r="O196" i="98"/>
  <c r="O195" i="98"/>
  <c r="O194" i="98"/>
  <c r="O193" i="98"/>
  <c r="O192" i="98"/>
  <c r="O191" i="98"/>
  <c r="O190" i="98"/>
  <c r="O189" i="98"/>
  <c r="O188" i="98"/>
  <c r="O187" i="98"/>
  <c r="O186" i="98"/>
  <c r="O185" i="98"/>
  <c r="O184" i="98"/>
  <c r="O183" i="98"/>
  <c r="O182" i="98"/>
  <c r="O181" i="98"/>
  <c r="O180" i="98"/>
  <c r="O179" i="98"/>
  <c r="O178" i="98"/>
  <c r="O177" i="98"/>
  <c r="O176" i="98"/>
  <c r="O175" i="98"/>
  <c r="H196" i="98"/>
  <c r="H195" i="98"/>
  <c r="H194" i="98"/>
  <c r="H193" i="98"/>
  <c r="H192" i="98"/>
  <c r="H191" i="98"/>
  <c r="H190" i="98"/>
  <c r="H189" i="98"/>
  <c r="H188" i="98"/>
  <c r="H187" i="98"/>
  <c r="H186" i="98"/>
  <c r="H185" i="98"/>
  <c r="H184" i="98"/>
  <c r="H183" i="98"/>
  <c r="H182" i="98"/>
  <c r="H181" i="98"/>
  <c r="H180" i="98"/>
  <c r="H179" i="98"/>
  <c r="H178" i="98"/>
  <c r="H177" i="98"/>
  <c r="H176" i="98"/>
  <c r="H175" i="98"/>
  <c r="O174" i="98" l="1"/>
  <c r="T497" i="88"/>
  <c r="Q497" i="88"/>
  <c r="N497" i="88"/>
  <c r="K497" i="88"/>
  <c r="H497" i="88"/>
  <c r="E497" i="88"/>
  <c r="D497" i="88"/>
  <c r="C497" i="88"/>
  <c r="T496" i="88"/>
  <c r="Q496" i="88"/>
  <c r="N496" i="88"/>
  <c r="K496" i="88"/>
  <c r="H496" i="88"/>
  <c r="E496" i="88"/>
  <c r="D496" i="88"/>
  <c r="C496" i="88"/>
  <c r="T495" i="88"/>
  <c r="Q495" i="88"/>
  <c r="N495" i="88"/>
  <c r="K495" i="88"/>
  <c r="H495" i="88"/>
  <c r="E495" i="88"/>
  <c r="D495" i="88"/>
  <c r="C495" i="88"/>
  <c r="T494" i="88"/>
  <c r="Q494" i="88"/>
  <c r="N494" i="88"/>
  <c r="K494" i="88"/>
  <c r="H494" i="88"/>
  <c r="E494" i="88"/>
  <c r="D494" i="88"/>
  <c r="C494" i="88"/>
  <c r="T493" i="88"/>
  <c r="Q493" i="88"/>
  <c r="N493" i="88"/>
  <c r="K493" i="88"/>
  <c r="H493" i="88"/>
  <c r="E493" i="88"/>
  <c r="D493" i="88"/>
  <c r="C493" i="88"/>
  <c r="T492" i="88"/>
  <c r="Q492" i="88"/>
  <c r="N492" i="88"/>
  <c r="K492" i="88"/>
  <c r="H492" i="88"/>
  <c r="E492" i="88"/>
  <c r="D492" i="88"/>
  <c r="C492" i="88"/>
  <c r="T491" i="88"/>
  <c r="Q491" i="88"/>
  <c r="N491" i="88"/>
  <c r="K491" i="88"/>
  <c r="H491" i="88"/>
  <c r="E491" i="88"/>
  <c r="D491" i="88"/>
  <c r="C491" i="88"/>
  <c r="T490" i="88"/>
  <c r="Q490" i="88"/>
  <c r="N490" i="88"/>
  <c r="K490" i="88"/>
  <c r="H490" i="88"/>
  <c r="E490" i="88"/>
  <c r="D490" i="88"/>
  <c r="C490" i="88"/>
  <c r="T489" i="88"/>
  <c r="Q489" i="88"/>
  <c r="N489" i="88"/>
  <c r="K489" i="88"/>
  <c r="H489" i="88"/>
  <c r="E489" i="88"/>
  <c r="D489" i="88"/>
  <c r="C489" i="88"/>
  <c r="T488" i="88"/>
  <c r="Q488" i="88"/>
  <c r="N488" i="88"/>
  <c r="K488" i="88"/>
  <c r="H488" i="88"/>
  <c r="E488" i="88"/>
  <c r="D488" i="88"/>
  <c r="C488" i="88"/>
  <c r="T487" i="88"/>
  <c r="Q487" i="88"/>
  <c r="N487" i="88"/>
  <c r="K487" i="88"/>
  <c r="H487" i="88"/>
  <c r="E487" i="88"/>
  <c r="D487" i="88"/>
  <c r="C487" i="88"/>
  <c r="T486" i="88"/>
  <c r="Q486" i="88"/>
  <c r="N486" i="88"/>
  <c r="K486" i="88"/>
  <c r="H486" i="88"/>
  <c r="E486" i="88"/>
  <c r="D486" i="88"/>
  <c r="C486" i="88"/>
  <c r="T485" i="88"/>
  <c r="Q485" i="88"/>
  <c r="N485" i="88"/>
  <c r="K485" i="88"/>
  <c r="H485" i="88"/>
  <c r="E485" i="88"/>
  <c r="D485" i="88"/>
  <c r="C485" i="88"/>
  <c r="T484" i="88"/>
  <c r="Q484" i="88"/>
  <c r="N484" i="88"/>
  <c r="K484" i="88"/>
  <c r="H484" i="88"/>
  <c r="E484" i="88"/>
  <c r="D484" i="88"/>
  <c r="C484" i="88"/>
  <c r="T483" i="88"/>
  <c r="Q483" i="88"/>
  <c r="N483" i="88"/>
  <c r="K483" i="88"/>
  <c r="H483" i="88"/>
  <c r="E483" i="88"/>
  <c r="D483" i="88"/>
  <c r="C483" i="88"/>
  <c r="T482" i="88"/>
  <c r="Q482" i="88"/>
  <c r="N482" i="88"/>
  <c r="K482" i="88"/>
  <c r="H482" i="88"/>
  <c r="E482" i="88"/>
  <c r="D482" i="88"/>
  <c r="C482" i="88"/>
  <c r="T481" i="88"/>
  <c r="Q481" i="88"/>
  <c r="N481" i="88"/>
  <c r="K481" i="88"/>
  <c r="H481" i="88"/>
  <c r="E481" i="88"/>
  <c r="D481" i="88"/>
  <c r="C481" i="88"/>
  <c r="T480" i="88"/>
  <c r="Q480" i="88"/>
  <c r="N480" i="88"/>
  <c r="K480" i="88"/>
  <c r="H480" i="88"/>
  <c r="E480" i="88"/>
  <c r="D480" i="88"/>
  <c r="C480" i="88"/>
  <c r="T479" i="88"/>
  <c r="Q479" i="88"/>
  <c r="N479" i="88"/>
  <c r="K479" i="88"/>
  <c r="H479" i="88"/>
  <c r="E479" i="88"/>
  <c r="D479" i="88"/>
  <c r="C479" i="88"/>
  <c r="T478" i="88"/>
  <c r="Q478" i="88"/>
  <c r="N478" i="88"/>
  <c r="K478" i="88"/>
  <c r="H478" i="88"/>
  <c r="E478" i="88"/>
  <c r="D478" i="88"/>
  <c r="C478" i="88"/>
  <c r="T477" i="88"/>
  <c r="Q477" i="88"/>
  <c r="N477" i="88"/>
  <c r="K477" i="88"/>
  <c r="H477" i="88"/>
  <c r="E477" i="88"/>
  <c r="D477" i="88"/>
  <c r="C477" i="88"/>
  <c r="T476" i="88"/>
  <c r="Q476" i="88"/>
  <c r="N476" i="88"/>
  <c r="K476" i="88"/>
  <c r="H476" i="88"/>
  <c r="E476" i="88"/>
  <c r="D476" i="88"/>
  <c r="C476" i="88"/>
  <c r="V475" i="88"/>
  <c r="U475" i="88"/>
  <c r="S475" i="88"/>
  <c r="R475" i="88"/>
  <c r="P475" i="88"/>
  <c r="O475" i="88"/>
  <c r="M475" i="88"/>
  <c r="L475" i="88"/>
  <c r="J475" i="88"/>
  <c r="I475" i="88"/>
  <c r="H475" i="88" s="1"/>
  <c r="G475" i="88"/>
  <c r="F475" i="88"/>
  <c r="W326" i="88"/>
  <c r="T326" i="88"/>
  <c r="Q326" i="88"/>
  <c r="N326" i="88"/>
  <c r="K326" i="88"/>
  <c r="H326" i="88"/>
  <c r="G326" i="88"/>
  <c r="F326" i="88"/>
  <c r="W325" i="88"/>
  <c r="T325" i="88"/>
  <c r="Q325" i="88"/>
  <c r="N325" i="88"/>
  <c r="K325" i="88"/>
  <c r="H325" i="88"/>
  <c r="G325" i="88"/>
  <c r="F325" i="88"/>
  <c r="C325" i="88" s="1"/>
  <c r="W324" i="88"/>
  <c r="T324" i="88"/>
  <c r="Q324" i="88"/>
  <c r="N324" i="88"/>
  <c r="K324" i="88"/>
  <c r="H324" i="88"/>
  <c r="G324" i="88"/>
  <c r="F324" i="88"/>
  <c r="W323" i="88"/>
  <c r="T323" i="88"/>
  <c r="Q323" i="88"/>
  <c r="N323" i="88"/>
  <c r="K323" i="88"/>
  <c r="H323" i="88"/>
  <c r="G323" i="88"/>
  <c r="F323" i="88"/>
  <c r="C323" i="88" s="1"/>
  <c r="W322" i="88"/>
  <c r="T322" i="88"/>
  <c r="Q322" i="88"/>
  <c r="N322" i="88"/>
  <c r="K322" i="88"/>
  <c r="H322" i="88"/>
  <c r="G322" i="88"/>
  <c r="F322" i="88"/>
  <c r="W321" i="88"/>
  <c r="T321" i="88"/>
  <c r="Q321" i="88"/>
  <c r="N321" i="88"/>
  <c r="K321" i="88"/>
  <c r="H321" i="88"/>
  <c r="G321" i="88"/>
  <c r="F321" i="88"/>
  <c r="C321" i="88" s="1"/>
  <c r="W320" i="88"/>
  <c r="T320" i="88"/>
  <c r="Q320" i="88"/>
  <c r="N320" i="88"/>
  <c r="K320" i="88"/>
  <c r="H320" i="88"/>
  <c r="G320" i="88"/>
  <c r="F320" i="88"/>
  <c r="W319" i="88"/>
  <c r="T319" i="88"/>
  <c r="Q319" i="88"/>
  <c r="N319" i="88"/>
  <c r="K319" i="88"/>
  <c r="H319" i="88"/>
  <c r="G319" i="88"/>
  <c r="F319" i="88"/>
  <c r="C319" i="88" s="1"/>
  <c r="W318" i="88"/>
  <c r="T318" i="88"/>
  <c r="Q318" i="88"/>
  <c r="N318" i="88"/>
  <c r="K318" i="88"/>
  <c r="H318" i="88"/>
  <c r="G318" i="88"/>
  <c r="F318" i="88"/>
  <c r="W317" i="88"/>
  <c r="T317" i="88"/>
  <c r="Q317" i="88"/>
  <c r="N317" i="88"/>
  <c r="K317" i="88"/>
  <c r="H317" i="88"/>
  <c r="G317" i="88"/>
  <c r="F317" i="88"/>
  <c r="C317" i="88" s="1"/>
  <c r="W316" i="88"/>
  <c r="T316" i="88"/>
  <c r="Q316" i="88"/>
  <c r="N316" i="88"/>
  <c r="K316" i="88"/>
  <c r="H316" i="88"/>
  <c r="G316" i="88"/>
  <c r="F316" i="88"/>
  <c r="W315" i="88"/>
  <c r="T315" i="88"/>
  <c r="Q315" i="88"/>
  <c r="N315" i="88"/>
  <c r="K315" i="88"/>
  <c r="H315" i="88"/>
  <c r="G315" i="88"/>
  <c r="F315" i="88"/>
  <c r="C315" i="88" s="1"/>
  <c r="W314" i="88"/>
  <c r="T314" i="88"/>
  <c r="Q314" i="88"/>
  <c r="N314" i="88"/>
  <c r="K314" i="88"/>
  <c r="H314" i="88"/>
  <c r="G314" i="88"/>
  <c r="F314" i="88"/>
  <c r="W313" i="88"/>
  <c r="T313" i="88"/>
  <c r="Q313" i="88"/>
  <c r="N313" i="88"/>
  <c r="K313" i="88"/>
  <c r="H313" i="88"/>
  <c r="G313" i="88"/>
  <c r="F313" i="88"/>
  <c r="C313" i="88" s="1"/>
  <c r="W312" i="88"/>
  <c r="T312" i="88"/>
  <c r="Q312" i="88"/>
  <c r="N312" i="88"/>
  <c r="K312" i="88"/>
  <c r="H312" i="88"/>
  <c r="G312" i="88"/>
  <c r="F312" i="88"/>
  <c r="C312" i="88" s="1"/>
  <c r="W311" i="88"/>
  <c r="T311" i="88"/>
  <c r="Q311" i="88"/>
  <c r="N311" i="88"/>
  <c r="K311" i="88"/>
  <c r="H311" i="88"/>
  <c r="G311" i="88"/>
  <c r="F311" i="88"/>
  <c r="C311" i="88" s="1"/>
  <c r="W310" i="88"/>
  <c r="T310" i="88"/>
  <c r="Q310" i="88"/>
  <c r="N310" i="88"/>
  <c r="K310" i="88"/>
  <c r="H310" i="88"/>
  <c r="G310" i="88"/>
  <c r="F310" i="88"/>
  <c r="C310" i="88" s="1"/>
  <c r="W309" i="88"/>
  <c r="T309" i="88"/>
  <c r="Q309" i="88"/>
  <c r="N309" i="88"/>
  <c r="K309" i="88"/>
  <c r="H309" i="88"/>
  <c r="G309" i="88"/>
  <c r="F309" i="88"/>
  <c r="C309" i="88" s="1"/>
  <c r="W308" i="88"/>
  <c r="T308" i="88"/>
  <c r="Q308" i="88"/>
  <c r="N308" i="88"/>
  <c r="K308" i="88"/>
  <c r="H308" i="88"/>
  <c r="G308" i="88"/>
  <c r="D308" i="88" s="1"/>
  <c r="F308" i="88"/>
  <c r="W307" i="88"/>
  <c r="T307" i="88"/>
  <c r="Q307" i="88"/>
  <c r="N307" i="88"/>
  <c r="K307" i="88"/>
  <c r="H307" i="88"/>
  <c r="G307" i="88"/>
  <c r="D307" i="88" s="1"/>
  <c r="F307" i="88"/>
  <c r="C307" i="88" s="1"/>
  <c r="W306" i="88"/>
  <c r="T306" i="88"/>
  <c r="Q306" i="88"/>
  <c r="N306" i="88"/>
  <c r="K306" i="88"/>
  <c r="H306" i="88"/>
  <c r="G306" i="88"/>
  <c r="F306" i="88"/>
  <c r="C306" i="88" s="1"/>
  <c r="W305" i="88"/>
  <c r="T305" i="88"/>
  <c r="Q305" i="88"/>
  <c r="N305" i="88"/>
  <c r="K305" i="88"/>
  <c r="H305" i="88"/>
  <c r="G305" i="88"/>
  <c r="F305" i="88"/>
  <c r="C305" i="88" s="1"/>
  <c r="Y304" i="88"/>
  <c r="X304" i="88"/>
  <c r="V304" i="88"/>
  <c r="U304" i="88"/>
  <c r="S304" i="88"/>
  <c r="R304" i="88"/>
  <c r="P304" i="88"/>
  <c r="O304" i="88"/>
  <c r="M304" i="88"/>
  <c r="L304" i="88"/>
  <c r="J304" i="88"/>
  <c r="I304" i="88"/>
  <c r="N475" i="88" l="1"/>
  <c r="B495" i="88"/>
  <c r="B487" i="88"/>
  <c r="B483" i="88"/>
  <c r="E475" i="88"/>
  <c r="B484" i="88"/>
  <c r="H304" i="88"/>
  <c r="E316" i="88"/>
  <c r="E324" i="88"/>
  <c r="E326" i="88"/>
  <c r="E318" i="88"/>
  <c r="W304" i="88"/>
  <c r="B307" i="88"/>
  <c r="E314" i="88"/>
  <c r="E322" i="88"/>
  <c r="B479" i="88"/>
  <c r="B492" i="88"/>
  <c r="N304" i="88"/>
  <c r="T304" i="88"/>
  <c r="E320" i="88"/>
  <c r="B491" i="88"/>
  <c r="B489" i="88"/>
  <c r="K475" i="88"/>
  <c r="T475" i="88"/>
  <c r="B485" i="88"/>
  <c r="B490" i="88"/>
  <c r="B494" i="88"/>
  <c r="D475" i="88"/>
  <c r="B477" i="88"/>
  <c r="B482" i="88"/>
  <c r="B493" i="88"/>
  <c r="Q475" i="88"/>
  <c r="B478" i="88"/>
  <c r="B481" i="88"/>
  <c r="B486" i="88"/>
  <c r="C475" i="88"/>
  <c r="B476" i="88"/>
  <c r="B480" i="88"/>
  <c r="B488" i="88"/>
  <c r="B496" i="88"/>
  <c r="B497" i="88"/>
  <c r="E315" i="88"/>
  <c r="C316" i="88"/>
  <c r="E319" i="88"/>
  <c r="C320" i="88"/>
  <c r="E323" i="88"/>
  <c r="C324" i="88"/>
  <c r="C314" i="88"/>
  <c r="C318" i="88"/>
  <c r="C322" i="88"/>
  <c r="C326" i="88"/>
  <c r="D313" i="88"/>
  <c r="D321" i="88"/>
  <c r="B321" i="88" s="1"/>
  <c r="Q304" i="88"/>
  <c r="E308" i="88"/>
  <c r="E310" i="88"/>
  <c r="E312" i="88"/>
  <c r="D314" i="88"/>
  <c r="D318" i="88"/>
  <c r="D326" i="88"/>
  <c r="D306" i="88"/>
  <c r="E307" i="88"/>
  <c r="D310" i="88"/>
  <c r="B310" i="88" s="1"/>
  <c r="D312" i="88"/>
  <c r="B312" i="88" s="1"/>
  <c r="D315" i="88"/>
  <c r="D319" i="88"/>
  <c r="D323" i="88"/>
  <c r="G304" i="88"/>
  <c r="K304" i="88"/>
  <c r="D305" i="88"/>
  <c r="E306" i="88"/>
  <c r="C308" i="88"/>
  <c r="E309" i="88"/>
  <c r="E311" i="88"/>
  <c r="E313" i="88"/>
  <c r="D316" i="88"/>
  <c r="E317" i="88"/>
  <c r="D320" i="88"/>
  <c r="E321" i="88"/>
  <c r="D324" i="88"/>
  <c r="E325" i="88"/>
  <c r="D311" i="88"/>
  <c r="D309" i="88"/>
  <c r="D317" i="88"/>
  <c r="B317" i="88" s="1"/>
  <c r="D325" i="88"/>
  <c r="B325" i="88" s="1"/>
  <c r="E305" i="88"/>
  <c r="D322" i="88"/>
  <c r="F304" i="88"/>
  <c r="N248" i="98"/>
  <c r="L224" i="98"/>
  <c r="L208" i="98"/>
  <c r="P192" i="98"/>
  <c r="N159" i="98"/>
  <c r="N155" i="98"/>
  <c r="H129" i="98"/>
  <c r="B129" i="98"/>
  <c r="H128" i="98"/>
  <c r="B128" i="98"/>
  <c r="H127" i="98"/>
  <c r="B127" i="98"/>
  <c r="H126" i="98"/>
  <c r="B126" i="98"/>
  <c r="H125" i="98"/>
  <c r="B125" i="98"/>
  <c r="H124" i="98"/>
  <c r="B124" i="98"/>
  <c r="H123" i="98"/>
  <c r="B123" i="98"/>
  <c r="H122" i="98"/>
  <c r="B122" i="98"/>
  <c r="H121" i="98"/>
  <c r="B121" i="98"/>
  <c r="H120" i="98"/>
  <c r="B120" i="98"/>
  <c r="H119" i="98"/>
  <c r="B119" i="98"/>
  <c r="H118" i="98"/>
  <c r="B118" i="98"/>
  <c r="H117" i="98"/>
  <c r="B117" i="98"/>
  <c r="H116" i="98"/>
  <c r="B116" i="98"/>
  <c r="H115" i="98"/>
  <c r="B115" i="98"/>
  <c r="H114" i="98"/>
  <c r="B114" i="98"/>
  <c r="H113" i="98"/>
  <c r="B113" i="98"/>
  <c r="H112" i="98"/>
  <c r="B112" i="98"/>
  <c r="H111" i="98"/>
  <c r="B111" i="98"/>
  <c r="H110" i="98"/>
  <c r="B110" i="98"/>
  <c r="H109" i="98"/>
  <c r="B109" i="98"/>
  <c r="H108" i="98"/>
  <c r="B108" i="98"/>
  <c r="L107" i="98"/>
  <c r="K107" i="98"/>
  <c r="J107" i="98"/>
  <c r="I107" i="98"/>
  <c r="F107" i="98"/>
  <c r="E107" i="98"/>
  <c r="D107" i="98"/>
  <c r="C107" i="98"/>
  <c r="H95" i="98"/>
  <c r="B95" i="98"/>
  <c r="H94" i="98"/>
  <c r="B94" i="98"/>
  <c r="H93" i="98"/>
  <c r="B93" i="98"/>
  <c r="H92" i="98"/>
  <c r="B92" i="98"/>
  <c r="H91" i="98"/>
  <c r="B91" i="98"/>
  <c r="H90" i="98"/>
  <c r="B90" i="98"/>
  <c r="H89" i="98"/>
  <c r="B89" i="98"/>
  <c r="H88" i="98"/>
  <c r="B88" i="98"/>
  <c r="H87" i="98"/>
  <c r="B87" i="98"/>
  <c r="H86" i="98"/>
  <c r="B86" i="98"/>
  <c r="H85" i="98"/>
  <c r="B85" i="98"/>
  <c r="H84" i="98"/>
  <c r="B84" i="98"/>
  <c r="H83" i="98"/>
  <c r="B83" i="98"/>
  <c r="H82" i="98"/>
  <c r="B82" i="98"/>
  <c r="H81" i="98"/>
  <c r="B81" i="98"/>
  <c r="H80" i="98"/>
  <c r="B80" i="98"/>
  <c r="H79" i="98"/>
  <c r="B79" i="98"/>
  <c r="H78" i="98"/>
  <c r="B78" i="98"/>
  <c r="H77" i="98"/>
  <c r="B77" i="98"/>
  <c r="H76" i="98"/>
  <c r="B76" i="98"/>
  <c r="H75" i="98"/>
  <c r="B75" i="98"/>
  <c r="H74" i="98"/>
  <c r="B74" i="98"/>
  <c r="L73" i="98"/>
  <c r="K73" i="98"/>
  <c r="J73" i="98"/>
  <c r="I73" i="98"/>
  <c r="F73" i="98"/>
  <c r="E73" i="98"/>
  <c r="D73" i="98"/>
  <c r="C73" i="98"/>
  <c r="H63" i="98"/>
  <c r="B63" i="98"/>
  <c r="H62" i="98"/>
  <c r="B62" i="98"/>
  <c r="H61" i="98"/>
  <c r="B61" i="98"/>
  <c r="H60" i="98"/>
  <c r="B60" i="98"/>
  <c r="H59" i="98"/>
  <c r="B59" i="98"/>
  <c r="H58" i="98"/>
  <c r="B58" i="98"/>
  <c r="H57" i="98"/>
  <c r="B57" i="98"/>
  <c r="H56" i="98"/>
  <c r="B56" i="98"/>
  <c r="H55" i="98"/>
  <c r="B55" i="98"/>
  <c r="H54" i="98"/>
  <c r="B54" i="98"/>
  <c r="H53" i="98"/>
  <c r="B53" i="98"/>
  <c r="H52" i="98"/>
  <c r="B52" i="98"/>
  <c r="H51" i="98"/>
  <c r="B51" i="98"/>
  <c r="H50" i="98"/>
  <c r="B50" i="98"/>
  <c r="H49" i="98"/>
  <c r="B49" i="98"/>
  <c r="H48" i="98"/>
  <c r="B48" i="98"/>
  <c r="H47" i="98"/>
  <c r="B47" i="98"/>
  <c r="H46" i="98"/>
  <c r="B46" i="98"/>
  <c r="H45" i="98"/>
  <c r="B45" i="98"/>
  <c r="H44" i="98"/>
  <c r="B44" i="98"/>
  <c r="H43" i="98"/>
  <c r="B43" i="98"/>
  <c r="H42" i="98"/>
  <c r="B42" i="98"/>
  <c r="L41" i="98"/>
  <c r="K41" i="98"/>
  <c r="J41" i="98"/>
  <c r="I41" i="98"/>
  <c r="F41" i="98"/>
  <c r="E41" i="98"/>
  <c r="D41" i="98"/>
  <c r="C41" i="98"/>
  <c r="N31" i="98"/>
  <c r="B31" i="98"/>
  <c r="N30" i="98"/>
  <c r="B30" i="98"/>
  <c r="N29" i="98"/>
  <c r="B29" i="98"/>
  <c r="N28" i="98"/>
  <c r="B28" i="98"/>
  <c r="N27" i="98"/>
  <c r="B27" i="98"/>
  <c r="N26" i="98"/>
  <c r="B26" i="98"/>
  <c r="N25" i="98"/>
  <c r="B25" i="98"/>
  <c r="N24" i="98"/>
  <c r="B24" i="98"/>
  <c r="N23" i="98"/>
  <c r="B23" i="98"/>
  <c r="N22" i="98"/>
  <c r="B22" i="98"/>
  <c r="N21" i="98"/>
  <c r="B21" i="98"/>
  <c r="N20" i="98"/>
  <c r="B20" i="98"/>
  <c r="N19" i="98"/>
  <c r="B19" i="98"/>
  <c r="N18" i="98"/>
  <c r="B18" i="98"/>
  <c r="N17" i="98"/>
  <c r="B17" i="98"/>
  <c r="N16" i="98"/>
  <c r="B16" i="98"/>
  <c r="N15" i="98"/>
  <c r="B15" i="98"/>
  <c r="N14" i="98"/>
  <c r="B14" i="98"/>
  <c r="N13" i="98"/>
  <c r="B13" i="98"/>
  <c r="N12" i="98"/>
  <c r="B12" i="98"/>
  <c r="N11" i="98"/>
  <c r="B11" i="98"/>
  <c r="N10" i="98"/>
  <c r="B10" i="98"/>
  <c r="X9" i="98"/>
  <c r="W9" i="98"/>
  <c r="V9" i="98"/>
  <c r="U9" i="98"/>
  <c r="T9" i="98"/>
  <c r="S9" i="98"/>
  <c r="R9" i="98"/>
  <c r="Q9" i="98"/>
  <c r="P9" i="98"/>
  <c r="O9" i="98"/>
  <c r="L9" i="98"/>
  <c r="K9" i="98"/>
  <c r="J9" i="98"/>
  <c r="I9" i="98"/>
  <c r="H9" i="98"/>
  <c r="G9" i="98"/>
  <c r="F9" i="98"/>
  <c r="E9" i="98"/>
  <c r="D9" i="98"/>
  <c r="C9" i="98"/>
  <c r="F217" i="97"/>
  <c r="B217" i="97"/>
  <c r="F216" i="97"/>
  <c r="B216" i="97"/>
  <c r="F215" i="97"/>
  <c r="B215" i="97"/>
  <c r="F214" i="97"/>
  <c r="B214" i="97"/>
  <c r="F213" i="97"/>
  <c r="B213" i="97"/>
  <c r="F212" i="97"/>
  <c r="B212" i="97"/>
  <c r="F211" i="97"/>
  <c r="B211" i="97"/>
  <c r="F210" i="97"/>
  <c r="B210" i="97"/>
  <c r="F209" i="97"/>
  <c r="B209" i="97"/>
  <c r="F208" i="97"/>
  <c r="B208" i="97"/>
  <c r="F207" i="97"/>
  <c r="B207" i="97"/>
  <c r="F206" i="97"/>
  <c r="B206" i="97"/>
  <c r="F205" i="97"/>
  <c r="B205" i="97"/>
  <c r="F204" i="97"/>
  <c r="B204" i="97"/>
  <c r="F203" i="97"/>
  <c r="B203" i="97"/>
  <c r="F202" i="97"/>
  <c r="B202" i="97"/>
  <c r="F201" i="97"/>
  <c r="B201" i="97"/>
  <c r="F200" i="97"/>
  <c r="B200" i="97"/>
  <c r="F199" i="97"/>
  <c r="B199" i="97"/>
  <c r="F198" i="97"/>
  <c r="B198" i="97"/>
  <c r="F197" i="97"/>
  <c r="B197" i="97"/>
  <c r="F196" i="97"/>
  <c r="B196" i="97"/>
  <c r="H195" i="97"/>
  <c r="G195" i="97"/>
  <c r="D195" i="97"/>
  <c r="C195" i="97"/>
  <c r="F186" i="97"/>
  <c r="B186" i="97"/>
  <c r="F185" i="97"/>
  <c r="B185" i="97"/>
  <c r="F184" i="97"/>
  <c r="B184" i="97"/>
  <c r="F183" i="97"/>
  <c r="B183" i="97"/>
  <c r="F182" i="97"/>
  <c r="B182" i="97"/>
  <c r="F181" i="97"/>
  <c r="B181" i="97"/>
  <c r="F180" i="97"/>
  <c r="B180" i="97"/>
  <c r="F179" i="97"/>
  <c r="B179" i="97"/>
  <c r="F178" i="97"/>
  <c r="B178" i="97"/>
  <c r="F177" i="97"/>
  <c r="B177" i="97"/>
  <c r="F176" i="97"/>
  <c r="B176" i="97"/>
  <c r="F175" i="97"/>
  <c r="B175" i="97"/>
  <c r="F174" i="97"/>
  <c r="B174" i="97"/>
  <c r="F173" i="97"/>
  <c r="B173" i="97"/>
  <c r="F172" i="97"/>
  <c r="B172" i="97"/>
  <c r="F171" i="97"/>
  <c r="B171" i="97"/>
  <c r="F170" i="97"/>
  <c r="B170" i="97"/>
  <c r="F169" i="97"/>
  <c r="B169" i="97"/>
  <c r="F168" i="97"/>
  <c r="B168" i="97"/>
  <c r="F167" i="97"/>
  <c r="B167" i="97"/>
  <c r="F166" i="97"/>
  <c r="B166" i="97"/>
  <c r="F165" i="97"/>
  <c r="B165" i="97"/>
  <c r="H164" i="97"/>
  <c r="G164" i="97"/>
  <c r="D164" i="97"/>
  <c r="C164" i="97"/>
  <c r="F155" i="97"/>
  <c r="B155" i="97"/>
  <c r="F154" i="97"/>
  <c r="B154" i="97"/>
  <c r="F153" i="97"/>
  <c r="B153" i="97"/>
  <c r="F152" i="97"/>
  <c r="B152" i="97"/>
  <c r="F151" i="97"/>
  <c r="B151" i="97"/>
  <c r="F150" i="97"/>
  <c r="B150" i="97"/>
  <c r="F149" i="97"/>
  <c r="B149" i="97"/>
  <c r="F148" i="97"/>
  <c r="B148" i="97"/>
  <c r="F147" i="97"/>
  <c r="B147" i="97"/>
  <c r="F146" i="97"/>
  <c r="B146" i="97"/>
  <c r="F145" i="97"/>
  <c r="B145" i="97"/>
  <c r="F144" i="97"/>
  <c r="B144" i="97"/>
  <c r="F143" i="97"/>
  <c r="B143" i="97"/>
  <c r="F142" i="97"/>
  <c r="B142" i="97"/>
  <c r="F141" i="97"/>
  <c r="B141" i="97"/>
  <c r="F140" i="97"/>
  <c r="B140" i="97"/>
  <c r="F139" i="97"/>
  <c r="B139" i="97"/>
  <c r="F138" i="97"/>
  <c r="B138" i="97"/>
  <c r="F137" i="97"/>
  <c r="B137" i="97"/>
  <c r="F136" i="97"/>
  <c r="B136" i="97"/>
  <c r="F135" i="97"/>
  <c r="B135" i="97"/>
  <c r="F134" i="97"/>
  <c r="B134" i="97"/>
  <c r="H133" i="97"/>
  <c r="G133" i="97"/>
  <c r="D133" i="97"/>
  <c r="C133" i="97"/>
  <c r="F124" i="97"/>
  <c r="B124" i="97"/>
  <c r="F123" i="97"/>
  <c r="B123" i="97"/>
  <c r="F122" i="97"/>
  <c r="B122" i="97"/>
  <c r="F121" i="97"/>
  <c r="B121" i="97"/>
  <c r="F120" i="97"/>
  <c r="B120" i="97"/>
  <c r="F119" i="97"/>
  <c r="B119" i="97"/>
  <c r="F118" i="97"/>
  <c r="B118" i="97"/>
  <c r="F117" i="97"/>
  <c r="B117" i="97"/>
  <c r="F116" i="97"/>
  <c r="B116" i="97"/>
  <c r="F115" i="97"/>
  <c r="B115" i="97"/>
  <c r="F114" i="97"/>
  <c r="B114" i="97"/>
  <c r="F113" i="97"/>
  <c r="B113" i="97"/>
  <c r="F112" i="97"/>
  <c r="B112" i="97"/>
  <c r="F111" i="97"/>
  <c r="B111" i="97"/>
  <c r="F110" i="97"/>
  <c r="B110" i="97"/>
  <c r="F109" i="97"/>
  <c r="B109" i="97"/>
  <c r="F108" i="97"/>
  <c r="B108" i="97"/>
  <c r="F107" i="97"/>
  <c r="B107" i="97"/>
  <c r="F106" i="97"/>
  <c r="B106" i="97"/>
  <c r="F105" i="97"/>
  <c r="B105" i="97"/>
  <c r="F104" i="97"/>
  <c r="B104" i="97"/>
  <c r="F103" i="97"/>
  <c r="B103" i="97"/>
  <c r="H102" i="97"/>
  <c r="G102" i="97"/>
  <c r="D102" i="97"/>
  <c r="C102" i="97"/>
  <c r="W93" i="97"/>
  <c r="W92" i="97"/>
  <c r="W91" i="97"/>
  <c r="W90" i="97"/>
  <c r="W89" i="97"/>
  <c r="W88" i="97"/>
  <c r="X87" i="97"/>
  <c r="M86" i="97"/>
  <c r="W86" i="97"/>
  <c r="W85" i="97"/>
  <c r="W84" i="97"/>
  <c r="W83" i="97"/>
  <c r="W82" i="97"/>
  <c r="W81" i="97"/>
  <c r="W80" i="97"/>
  <c r="W79" i="97"/>
  <c r="W78" i="97"/>
  <c r="W77" i="97"/>
  <c r="W76" i="97"/>
  <c r="W75" i="97"/>
  <c r="W74" i="97"/>
  <c r="W73" i="97"/>
  <c r="W72" i="97"/>
  <c r="S71" i="97"/>
  <c r="R71" i="97"/>
  <c r="Q71" i="97"/>
  <c r="P71" i="97"/>
  <c r="O71" i="97"/>
  <c r="G71" i="97"/>
  <c r="F71" i="97"/>
  <c r="E71" i="97"/>
  <c r="D71" i="97"/>
  <c r="C71" i="97"/>
  <c r="L61" i="97"/>
  <c r="L60" i="97"/>
  <c r="L58" i="97"/>
  <c r="L57" i="97"/>
  <c r="L54" i="97"/>
  <c r="L53" i="97"/>
  <c r="L51" i="97"/>
  <c r="L50" i="97"/>
  <c r="L48" i="97"/>
  <c r="L47" i="97"/>
  <c r="L45" i="97"/>
  <c r="L43" i="97"/>
  <c r="V40" i="97"/>
  <c r="U40" i="97"/>
  <c r="T40" i="97"/>
  <c r="S40" i="97"/>
  <c r="R40" i="97"/>
  <c r="Q40" i="97"/>
  <c r="H40" i="97"/>
  <c r="G40" i="97"/>
  <c r="F40" i="97"/>
  <c r="E40" i="97"/>
  <c r="D40" i="97"/>
  <c r="C40" i="97"/>
  <c r="F30" i="97"/>
  <c r="B30" i="97"/>
  <c r="F29" i="97"/>
  <c r="B29" i="97"/>
  <c r="F28" i="97"/>
  <c r="B28" i="97"/>
  <c r="F27" i="97"/>
  <c r="B27" i="97"/>
  <c r="F26" i="97"/>
  <c r="B26" i="97"/>
  <c r="F25" i="97"/>
  <c r="B25" i="97"/>
  <c r="F24" i="97"/>
  <c r="B24" i="97"/>
  <c r="F23" i="97"/>
  <c r="B23" i="97"/>
  <c r="F22" i="97"/>
  <c r="B22" i="97"/>
  <c r="F21" i="97"/>
  <c r="B21" i="97"/>
  <c r="F20" i="97"/>
  <c r="B20" i="97"/>
  <c r="F19" i="97"/>
  <c r="B19" i="97"/>
  <c r="F18" i="97"/>
  <c r="B18" i="97"/>
  <c r="F17" i="97"/>
  <c r="B17" i="97"/>
  <c r="F16" i="97"/>
  <c r="B16" i="97"/>
  <c r="F15" i="97"/>
  <c r="B15" i="97"/>
  <c r="F14" i="97"/>
  <c r="B14" i="97"/>
  <c r="F13" i="97"/>
  <c r="B13" i="97"/>
  <c r="F12" i="97"/>
  <c r="B12" i="97"/>
  <c r="F11" i="97"/>
  <c r="B11" i="97"/>
  <c r="F10" i="97"/>
  <c r="B10" i="97"/>
  <c r="F9" i="97"/>
  <c r="B9" i="97"/>
  <c r="H8" i="97"/>
  <c r="G8" i="97"/>
  <c r="D8" i="97"/>
  <c r="C8" i="97"/>
  <c r="J144" i="97" l="1"/>
  <c r="J147" i="97"/>
  <c r="N71" i="97"/>
  <c r="J209" i="97"/>
  <c r="B71" i="97"/>
  <c r="J217" i="97"/>
  <c r="J186" i="97"/>
  <c r="J216" i="97"/>
  <c r="J185" i="97"/>
  <c r="J215" i="97"/>
  <c r="J184" i="97"/>
  <c r="J214" i="97"/>
  <c r="J183" i="97"/>
  <c r="J213" i="97"/>
  <c r="J182" i="97"/>
  <c r="J181" i="97"/>
  <c r="J212" i="97"/>
  <c r="J211" i="97"/>
  <c r="J180" i="97"/>
  <c r="J210" i="97"/>
  <c r="J179" i="97"/>
  <c r="J178" i="97"/>
  <c r="J208" i="97"/>
  <c r="J177" i="97"/>
  <c r="J207" i="97"/>
  <c r="J176" i="97"/>
  <c r="J206" i="97"/>
  <c r="J175" i="97"/>
  <c r="J205" i="97"/>
  <c r="J174" i="97"/>
  <c r="J204" i="97"/>
  <c r="J173" i="97"/>
  <c r="J203" i="97"/>
  <c r="J172" i="97"/>
  <c r="J202" i="97"/>
  <c r="J171" i="97"/>
  <c r="J201" i="97"/>
  <c r="J170" i="97"/>
  <c r="J200" i="97"/>
  <c r="J169" i="97"/>
  <c r="J199" i="97"/>
  <c r="J168" i="97"/>
  <c r="J198" i="97"/>
  <c r="J167" i="97"/>
  <c r="J197" i="97"/>
  <c r="B164" i="97"/>
  <c r="E176" i="97" s="1"/>
  <c r="J155" i="97"/>
  <c r="J124" i="97"/>
  <c r="J154" i="97"/>
  <c r="J153" i="97"/>
  <c r="J122" i="97"/>
  <c r="J152" i="97"/>
  <c r="J121" i="97"/>
  <c r="J151" i="97"/>
  <c r="J120" i="97"/>
  <c r="J150" i="97"/>
  <c r="J149" i="97"/>
  <c r="J118" i="97"/>
  <c r="J148" i="97"/>
  <c r="J117" i="97"/>
  <c r="J116" i="97"/>
  <c r="J146" i="97"/>
  <c r="J145" i="97"/>
  <c r="J114" i="97"/>
  <c r="J113" i="97"/>
  <c r="J112" i="97"/>
  <c r="J142" i="97"/>
  <c r="J141" i="97"/>
  <c r="J110" i="97"/>
  <c r="J140" i="97"/>
  <c r="J109" i="97"/>
  <c r="J108" i="97"/>
  <c r="J138" i="97"/>
  <c r="J137" i="97"/>
  <c r="J106" i="97"/>
  <c r="J136" i="97"/>
  <c r="B102" i="97"/>
  <c r="E111" i="97" s="1"/>
  <c r="J104" i="97"/>
  <c r="F8" i="97"/>
  <c r="I13" i="97" s="1"/>
  <c r="J166" i="97"/>
  <c r="P40" i="97"/>
  <c r="AA40" i="97" s="1"/>
  <c r="B40" i="97"/>
  <c r="B324" i="88"/>
  <c r="C304" i="88"/>
  <c r="B305" i="88"/>
  <c r="B195" i="97"/>
  <c r="E198" i="97" s="1"/>
  <c r="F195" i="97"/>
  <c r="I196" i="97" s="1"/>
  <c r="J196" i="97"/>
  <c r="F164" i="97"/>
  <c r="I165" i="97" s="1"/>
  <c r="J165" i="97"/>
  <c r="F133" i="97"/>
  <c r="I150" i="97" s="1"/>
  <c r="B133" i="97"/>
  <c r="E148" i="97" s="1"/>
  <c r="J134" i="97"/>
  <c r="F102" i="97"/>
  <c r="I104" i="97" s="1"/>
  <c r="B8" i="97"/>
  <c r="E16" i="97" s="1"/>
  <c r="H41" i="98"/>
  <c r="M55" i="98" s="1"/>
  <c r="P180" i="98"/>
  <c r="N252" i="98"/>
  <c r="P196" i="98"/>
  <c r="G251" i="98"/>
  <c r="N128" i="98"/>
  <c r="N44" i="98"/>
  <c r="N56" i="98"/>
  <c r="H73" i="98"/>
  <c r="M75" i="98" s="1"/>
  <c r="G255" i="98"/>
  <c r="B73" i="98"/>
  <c r="G84" i="98" s="1"/>
  <c r="H107" i="98"/>
  <c r="M128" i="98" s="1"/>
  <c r="G244" i="98"/>
  <c r="B107" i="98"/>
  <c r="G122" i="98" s="1"/>
  <c r="G241" i="98"/>
  <c r="B9" i="98"/>
  <c r="M14" i="98" s="1"/>
  <c r="B41" i="98"/>
  <c r="G58" i="98" s="1"/>
  <c r="N119" i="98"/>
  <c r="N123" i="98"/>
  <c r="N125" i="98"/>
  <c r="N127" i="98"/>
  <c r="N142" i="98"/>
  <c r="N148" i="98"/>
  <c r="N150" i="98"/>
  <c r="L212" i="98"/>
  <c r="N240" i="98"/>
  <c r="G254" i="98"/>
  <c r="N9" i="98"/>
  <c r="Y11" i="98" s="1"/>
  <c r="Z25" i="98"/>
  <c r="Z30" i="98"/>
  <c r="N151" i="98"/>
  <c r="N144" i="98"/>
  <c r="N146" i="98"/>
  <c r="P176" i="98"/>
  <c r="N74" i="98"/>
  <c r="N82" i="98"/>
  <c r="N86" i="98"/>
  <c r="N90" i="98"/>
  <c r="N94" i="98"/>
  <c r="N116" i="98"/>
  <c r="N120" i="98"/>
  <c r="Z29" i="98"/>
  <c r="N143" i="98"/>
  <c r="N147" i="98"/>
  <c r="N78" i="98"/>
  <c r="N108" i="98"/>
  <c r="N158" i="98"/>
  <c r="Z10" i="98"/>
  <c r="N160" i="98"/>
  <c r="N154" i="98"/>
  <c r="N49" i="98"/>
  <c r="N53" i="98"/>
  <c r="N57" i="98"/>
  <c r="N156" i="98"/>
  <c r="N115" i="98"/>
  <c r="N117" i="98"/>
  <c r="N124" i="98"/>
  <c r="N140" i="98"/>
  <c r="N152" i="98"/>
  <c r="G108" i="98"/>
  <c r="G110" i="98"/>
  <c r="N77" i="98"/>
  <c r="N81" i="98"/>
  <c r="N85" i="98"/>
  <c r="N89" i="98"/>
  <c r="N93" i="98"/>
  <c r="N109" i="98"/>
  <c r="N113" i="98"/>
  <c r="N121" i="98"/>
  <c r="N129" i="98"/>
  <c r="N60" i="98"/>
  <c r="Z15" i="98"/>
  <c r="N61" i="98"/>
  <c r="Z17" i="98"/>
  <c r="N43" i="98"/>
  <c r="Z11" i="98"/>
  <c r="M13" i="98"/>
  <c r="Z16" i="98"/>
  <c r="Z22" i="98"/>
  <c r="N42" i="98"/>
  <c r="M16" i="98"/>
  <c r="Z23" i="98"/>
  <c r="Z27" i="98"/>
  <c r="Z12" i="98"/>
  <c r="Z19" i="98"/>
  <c r="Z31" i="98"/>
  <c r="Z21" i="98"/>
  <c r="Y79" i="97"/>
  <c r="X78" i="97"/>
  <c r="Y75" i="97"/>
  <c r="I82" i="97"/>
  <c r="I91" i="97"/>
  <c r="L75" i="97"/>
  <c r="M76" i="97"/>
  <c r="Y82" i="97"/>
  <c r="I84" i="97"/>
  <c r="I90" i="97"/>
  <c r="L88" i="97"/>
  <c r="I78" i="97"/>
  <c r="L79" i="97"/>
  <c r="M80" i="97"/>
  <c r="I86" i="97"/>
  <c r="I72" i="97"/>
  <c r="I75" i="97"/>
  <c r="X75" i="97"/>
  <c r="L76" i="97"/>
  <c r="Y76" i="97"/>
  <c r="M77" i="97"/>
  <c r="I79" i="97"/>
  <c r="X79" i="97"/>
  <c r="L80" i="97"/>
  <c r="Y80" i="97"/>
  <c r="M81" i="97"/>
  <c r="Y84" i="97"/>
  <c r="J88" i="97"/>
  <c r="Y88" i="97"/>
  <c r="X91" i="97"/>
  <c r="V92" i="97"/>
  <c r="J9" i="97"/>
  <c r="J13" i="97"/>
  <c r="J17" i="97"/>
  <c r="J21" i="97"/>
  <c r="J25" i="97"/>
  <c r="O41" i="97"/>
  <c r="Y72" i="97"/>
  <c r="M75" i="97"/>
  <c r="I77" i="97"/>
  <c r="X77" i="97"/>
  <c r="L78" i="97"/>
  <c r="Y78" i="97"/>
  <c r="M79" i="97"/>
  <c r="I81" i="97"/>
  <c r="X81" i="97"/>
  <c r="L82" i="97"/>
  <c r="M84" i="97"/>
  <c r="I89" i="97"/>
  <c r="X89" i="97"/>
  <c r="J90" i="97"/>
  <c r="V90" i="97"/>
  <c r="I92" i="97"/>
  <c r="I76" i="97"/>
  <c r="X76" i="97"/>
  <c r="L77" i="97"/>
  <c r="Y77" i="97"/>
  <c r="M78" i="97"/>
  <c r="I80" i="97"/>
  <c r="X80" i="97"/>
  <c r="L81" i="97"/>
  <c r="Y81" i="97"/>
  <c r="M82" i="97"/>
  <c r="Y86" i="97"/>
  <c r="I88" i="97"/>
  <c r="X88" i="97"/>
  <c r="J89" i="97"/>
  <c r="Y89" i="97"/>
  <c r="L90" i="97"/>
  <c r="X90" i="97"/>
  <c r="M44" i="97"/>
  <c r="M72" i="97"/>
  <c r="X72" i="97"/>
  <c r="L73" i="97"/>
  <c r="X73" i="97"/>
  <c r="I74" i="97"/>
  <c r="U74" i="97"/>
  <c r="U75" i="97"/>
  <c r="U76" i="97"/>
  <c r="U77" i="97"/>
  <c r="U78" i="97"/>
  <c r="U79" i="97"/>
  <c r="U80" i="97"/>
  <c r="U81" i="97"/>
  <c r="U82" i="97"/>
  <c r="M83" i="97"/>
  <c r="U84" i="97"/>
  <c r="M85" i="97"/>
  <c r="U86" i="97"/>
  <c r="V88" i="97"/>
  <c r="M89" i="97"/>
  <c r="V89" i="97"/>
  <c r="M90" i="97"/>
  <c r="U90" i="97"/>
  <c r="L91" i="97"/>
  <c r="U91" i="97"/>
  <c r="L92" i="97"/>
  <c r="Y92" i="97"/>
  <c r="I93" i="97"/>
  <c r="V93" i="97"/>
  <c r="M73" i="97"/>
  <c r="Y73" i="97"/>
  <c r="L74" i="97"/>
  <c r="X74" i="97"/>
  <c r="M91" i="97"/>
  <c r="V91" i="97"/>
  <c r="M92" i="97"/>
  <c r="U92" i="97"/>
  <c r="J93" i="97"/>
  <c r="X93" i="97"/>
  <c r="M74" i="97"/>
  <c r="Y74" i="97"/>
  <c r="U83" i="97"/>
  <c r="U85" i="97"/>
  <c r="V87" i="97"/>
  <c r="L93" i="97"/>
  <c r="Y93" i="97"/>
  <c r="L44" i="97"/>
  <c r="L72" i="97"/>
  <c r="U72" i="97"/>
  <c r="I73" i="97"/>
  <c r="U73" i="97"/>
  <c r="I83" i="97"/>
  <c r="Y83" i="97"/>
  <c r="I85" i="97"/>
  <c r="Y85" i="97"/>
  <c r="I87" i="97"/>
  <c r="M88" i="97"/>
  <c r="U88" i="97"/>
  <c r="L89" i="97"/>
  <c r="U89" i="97"/>
  <c r="Y90" i="97"/>
  <c r="J91" i="97"/>
  <c r="Y91" i="97"/>
  <c r="J92" i="97"/>
  <c r="X92" i="97"/>
  <c r="M93" i="97"/>
  <c r="U93" i="97"/>
  <c r="M62" i="97"/>
  <c r="J16" i="97"/>
  <c r="J20" i="97"/>
  <c r="J24" i="97"/>
  <c r="J28" i="97"/>
  <c r="L42" i="97"/>
  <c r="N62" i="97"/>
  <c r="J12" i="97"/>
  <c r="J62" i="97"/>
  <c r="O62" i="97"/>
  <c r="J29" i="97"/>
  <c r="K41" i="97"/>
  <c r="K62" i="97"/>
  <c r="J14" i="97"/>
  <c r="J18" i="97"/>
  <c r="J26" i="97"/>
  <c r="J11" i="97"/>
  <c r="J15" i="97"/>
  <c r="J19" i="97"/>
  <c r="J23" i="97"/>
  <c r="B475" i="88"/>
  <c r="B326" i="88"/>
  <c r="B314" i="88"/>
  <c r="B315" i="88"/>
  <c r="B322" i="88"/>
  <c r="B308" i="88"/>
  <c r="D304" i="88"/>
  <c r="B306" i="88"/>
  <c r="B316" i="88"/>
  <c r="B323" i="88"/>
  <c r="B313" i="88"/>
  <c r="B309" i="88"/>
  <c r="E304" i="88"/>
  <c r="B320" i="88"/>
  <c r="B311" i="88"/>
  <c r="B318" i="88"/>
  <c r="B319" i="88"/>
  <c r="Z20" i="98"/>
  <c r="N48" i="98"/>
  <c r="Z13" i="98"/>
  <c r="Y21" i="98"/>
  <c r="N45" i="98"/>
  <c r="N46" i="98"/>
  <c r="N52" i="98"/>
  <c r="Z14" i="98"/>
  <c r="N47" i="98"/>
  <c r="M12" i="98"/>
  <c r="Z18" i="98"/>
  <c r="Y25" i="98"/>
  <c r="M11" i="98"/>
  <c r="Z28" i="98"/>
  <c r="Z24" i="98"/>
  <c r="Z26" i="98"/>
  <c r="N50" i="98"/>
  <c r="G114" i="98"/>
  <c r="G126" i="98"/>
  <c r="G109" i="98"/>
  <c r="N54" i="98"/>
  <c r="N58" i="98"/>
  <c r="N62" i="98"/>
  <c r="N75" i="98"/>
  <c r="N79" i="98"/>
  <c r="N83" i="98"/>
  <c r="N87" i="98"/>
  <c r="N91" i="98"/>
  <c r="N95" i="98"/>
  <c r="N110" i="98"/>
  <c r="N114" i="98"/>
  <c r="N122" i="98"/>
  <c r="N141" i="98"/>
  <c r="N149" i="98"/>
  <c r="N157" i="98"/>
  <c r="P186" i="98"/>
  <c r="L218" i="98"/>
  <c r="N242" i="98"/>
  <c r="G257" i="98"/>
  <c r="N258" i="98"/>
  <c r="G260" i="98"/>
  <c r="N51" i="98"/>
  <c r="N55" i="98"/>
  <c r="N59" i="98"/>
  <c r="N63" i="98"/>
  <c r="N76" i="98"/>
  <c r="N80" i="98"/>
  <c r="N84" i="98"/>
  <c r="N88" i="98"/>
  <c r="N92" i="98"/>
  <c r="N111" i="98"/>
  <c r="G116" i="98"/>
  <c r="G124" i="98"/>
  <c r="P175" i="98"/>
  <c r="P182" i="98"/>
  <c r="L214" i="98"/>
  <c r="G247" i="98"/>
  <c r="G250" i="98"/>
  <c r="G253" i="98"/>
  <c r="N254" i="98"/>
  <c r="G256" i="98"/>
  <c r="N112" i="98"/>
  <c r="N118" i="98"/>
  <c r="N126" i="98"/>
  <c r="N145" i="98"/>
  <c r="N153" i="98"/>
  <c r="N161" i="98"/>
  <c r="P177" i="98"/>
  <c r="P178" i="98"/>
  <c r="P188" i="98"/>
  <c r="P194" i="98"/>
  <c r="L210" i="98"/>
  <c r="L220" i="98"/>
  <c r="L226" i="98"/>
  <c r="G243" i="98"/>
  <c r="N244" i="98"/>
  <c r="G246" i="98"/>
  <c r="G249" i="98"/>
  <c r="N250" i="98"/>
  <c r="G252" i="98"/>
  <c r="G259" i="98"/>
  <c r="N260" i="98"/>
  <c r="G262" i="98"/>
  <c r="G128" i="98"/>
  <c r="P184" i="98"/>
  <c r="P190" i="98"/>
  <c r="L206" i="98"/>
  <c r="L216" i="98"/>
  <c r="L222" i="98"/>
  <c r="G242" i="98"/>
  <c r="G245" i="98"/>
  <c r="N246" i="98"/>
  <c r="G248" i="98"/>
  <c r="N256" i="98"/>
  <c r="G258" i="98"/>
  <c r="G261" i="98"/>
  <c r="N262" i="98"/>
  <c r="P179" i="98"/>
  <c r="P183" i="98"/>
  <c r="P187" i="98"/>
  <c r="P191" i="98"/>
  <c r="P195" i="98"/>
  <c r="L207" i="98"/>
  <c r="L211" i="98"/>
  <c r="L215" i="98"/>
  <c r="L219" i="98"/>
  <c r="L223" i="98"/>
  <c r="L227" i="98"/>
  <c r="N243" i="98"/>
  <c r="N247" i="98"/>
  <c r="N251" i="98"/>
  <c r="N255" i="98"/>
  <c r="N259" i="98"/>
  <c r="P181" i="98"/>
  <c r="P185" i="98"/>
  <c r="P189" i="98"/>
  <c r="P193" i="98"/>
  <c r="L209" i="98"/>
  <c r="L213" i="98"/>
  <c r="L217" i="98"/>
  <c r="L221" i="98"/>
  <c r="L225" i="98"/>
  <c r="N241" i="98"/>
  <c r="N245" i="98"/>
  <c r="N249" i="98"/>
  <c r="N253" i="98"/>
  <c r="N257" i="98"/>
  <c r="N261" i="98"/>
  <c r="J10" i="97"/>
  <c r="J22" i="97"/>
  <c r="J30" i="97"/>
  <c r="O46" i="97"/>
  <c r="K46" i="97"/>
  <c r="N46" i="97"/>
  <c r="J46" i="97"/>
  <c r="M46" i="97"/>
  <c r="O49" i="97"/>
  <c r="K49" i="97"/>
  <c r="N49" i="97"/>
  <c r="J49" i="97"/>
  <c r="M49" i="97"/>
  <c r="O52" i="97"/>
  <c r="K52" i="97"/>
  <c r="N52" i="97"/>
  <c r="J52" i="97"/>
  <c r="M52" i="97"/>
  <c r="O56" i="97"/>
  <c r="K56" i="97"/>
  <c r="N56" i="97"/>
  <c r="J56" i="97"/>
  <c r="M56" i="97"/>
  <c r="O59" i="97"/>
  <c r="K59" i="97"/>
  <c r="W59" i="97"/>
  <c r="N59" i="97"/>
  <c r="J59" i="97"/>
  <c r="M59" i="97"/>
  <c r="J27" i="97"/>
  <c r="L41" i="97"/>
  <c r="N42" i="97"/>
  <c r="J42" i="97"/>
  <c r="M42" i="97"/>
  <c r="N43" i="97"/>
  <c r="J43" i="97"/>
  <c r="M43" i="97"/>
  <c r="L46" i="97"/>
  <c r="L49" i="97"/>
  <c r="L52" i="97"/>
  <c r="L55" i="97"/>
  <c r="L56" i="97"/>
  <c r="L59" i="97"/>
  <c r="O47" i="97"/>
  <c r="K47" i="97"/>
  <c r="N47" i="97"/>
  <c r="J47" i="97"/>
  <c r="M47" i="97"/>
  <c r="O50" i="97"/>
  <c r="K50" i="97"/>
  <c r="N50" i="97"/>
  <c r="J50" i="97"/>
  <c r="M50" i="97"/>
  <c r="O54" i="97"/>
  <c r="K54" i="97"/>
  <c r="N54" i="97"/>
  <c r="J54" i="97"/>
  <c r="M54" i="97"/>
  <c r="O57" i="97"/>
  <c r="K57" i="97"/>
  <c r="N57" i="97"/>
  <c r="J57" i="97"/>
  <c r="M57" i="97"/>
  <c r="O60" i="97"/>
  <c r="K60" i="97"/>
  <c r="N60" i="97"/>
  <c r="J60" i="97"/>
  <c r="M60" i="97"/>
  <c r="M41" i="97"/>
  <c r="O42" i="97"/>
  <c r="O43" i="97"/>
  <c r="O48" i="97"/>
  <c r="K48" i="97"/>
  <c r="N48" i="97"/>
  <c r="J48" i="97"/>
  <c r="M48" i="97"/>
  <c r="O51" i="97"/>
  <c r="K51" i="97"/>
  <c r="N51" i="97"/>
  <c r="J51" i="97"/>
  <c r="M51" i="97"/>
  <c r="O53" i="97"/>
  <c r="K53" i="97"/>
  <c r="N53" i="97"/>
  <c r="J53" i="97"/>
  <c r="M53" i="97"/>
  <c r="O58" i="97"/>
  <c r="K58" i="97"/>
  <c r="N58" i="97"/>
  <c r="J58" i="97"/>
  <c r="M58" i="97"/>
  <c r="O61" i="97"/>
  <c r="K61" i="97"/>
  <c r="N61" i="97"/>
  <c r="J61" i="97"/>
  <c r="M61" i="97"/>
  <c r="J41" i="97"/>
  <c r="N41" i="97"/>
  <c r="K42" i="97"/>
  <c r="K43" i="97"/>
  <c r="O44" i="97"/>
  <c r="K44" i="97"/>
  <c r="N44" i="97"/>
  <c r="J44" i="97"/>
  <c r="O45" i="97"/>
  <c r="K45" i="97"/>
  <c r="N45" i="97"/>
  <c r="J45" i="97"/>
  <c r="M45" i="97"/>
  <c r="O55" i="97"/>
  <c r="K55" i="97"/>
  <c r="N55" i="97"/>
  <c r="J55" i="97"/>
  <c r="M55" i="97"/>
  <c r="X82" i="97"/>
  <c r="L83" i="97"/>
  <c r="X83" i="97"/>
  <c r="L84" i="97"/>
  <c r="X84" i="97"/>
  <c r="L85" i="97"/>
  <c r="X85" i="97"/>
  <c r="L86" i="97"/>
  <c r="X86" i="97"/>
  <c r="M87" i="97"/>
  <c r="U87" i="97"/>
  <c r="J105" i="97"/>
  <c r="J72" i="97"/>
  <c r="V72" i="97"/>
  <c r="J73" i="97"/>
  <c r="V73" i="97"/>
  <c r="J74" i="97"/>
  <c r="V74" i="97"/>
  <c r="J75" i="97"/>
  <c r="V75" i="97"/>
  <c r="J76" i="97"/>
  <c r="V76" i="97"/>
  <c r="J77" i="97"/>
  <c r="V77" i="97"/>
  <c r="J78" i="97"/>
  <c r="V78" i="97"/>
  <c r="J79" i="97"/>
  <c r="V79" i="97"/>
  <c r="J80" i="97"/>
  <c r="V80" i="97"/>
  <c r="J81" i="97"/>
  <c r="V81" i="97"/>
  <c r="J82" i="97"/>
  <c r="V82" i="97"/>
  <c r="J83" i="97"/>
  <c r="V83" i="97"/>
  <c r="J84" i="97"/>
  <c r="V84" i="97"/>
  <c r="J85" i="97"/>
  <c r="V85" i="97"/>
  <c r="J86" i="97"/>
  <c r="V86" i="97"/>
  <c r="J87" i="97"/>
  <c r="L62" i="97"/>
  <c r="K72" i="97"/>
  <c r="K73" i="97"/>
  <c r="K74" i="97"/>
  <c r="K75" i="97"/>
  <c r="K76" i="97"/>
  <c r="K77" i="97"/>
  <c r="K78" i="97"/>
  <c r="K79" i="97"/>
  <c r="K80" i="97"/>
  <c r="K81" i="97"/>
  <c r="K82" i="97"/>
  <c r="K83" i="97"/>
  <c r="K84" i="97"/>
  <c r="K85" i="97"/>
  <c r="K86" i="97"/>
  <c r="W87" i="97"/>
  <c r="K87" i="97"/>
  <c r="L87" i="97"/>
  <c r="Y87" i="97"/>
  <c r="J103" i="97"/>
  <c r="K88" i="97"/>
  <c r="K89" i="97"/>
  <c r="K90" i="97"/>
  <c r="K91" i="97"/>
  <c r="K92" i="97"/>
  <c r="K93" i="97"/>
  <c r="J107" i="97"/>
  <c r="J111" i="97"/>
  <c r="J115" i="97"/>
  <c r="J119" i="97"/>
  <c r="J123" i="97"/>
  <c r="J135" i="97"/>
  <c r="J139" i="97"/>
  <c r="J143" i="97"/>
  <c r="X502" i="96"/>
  <c r="U502" i="96"/>
  <c r="R502" i="96"/>
  <c r="X501" i="96"/>
  <c r="U501" i="96"/>
  <c r="R501" i="96"/>
  <c r="X500" i="96"/>
  <c r="U500" i="96"/>
  <c r="R500" i="96"/>
  <c r="X499" i="96"/>
  <c r="U499" i="96"/>
  <c r="R499" i="96"/>
  <c r="X498" i="96"/>
  <c r="U498" i="96"/>
  <c r="R498" i="96"/>
  <c r="X497" i="96"/>
  <c r="U497" i="96"/>
  <c r="R497" i="96"/>
  <c r="O552" i="96"/>
  <c r="X496" i="96"/>
  <c r="U496" i="96"/>
  <c r="R496" i="96"/>
  <c r="X495" i="96"/>
  <c r="U495" i="96"/>
  <c r="R495" i="96"/>
  <c r="P550" i="96"/>
  <c r="X494" i="96"/>
  <c r="U494" i="96"/>
  <c r="R494" i="96"/>
  <c r="X493" i="96"/>
  <c r="U493" i="96"/>
  <c r="R493" i="96"/>
  <c r="X492" i="96"/>
  <c r="U492" i="96"/>
  <c r="R492" i="96"/>
  <c r="X491" i="96"/>
  <c r="U491" i="96"/>
  <c r="R491" i="96"/>
  <c r="X490" i="96"/>
  <c r="U490" i="96"/>
  <c r="R490" i="96"/>
  <c r="X489" i="96"/>
  <c r="U489" i="96"/>
  <c r="R489" i="96"/>
  <c r="X488" i="96"/>
  <c r="U488" i="96"/>
  <c r="R488" i="96"/>
  <c r="X487" i="96"/>
  <c r="U487" i="96"/>
  <c r="R487" i="96"/>
  <c r="X486" i="96"/>
  <c r="U486" i="96"/>
  <c r="R486" i="96"/>
  <c r="X485" i="96"/>
  <c r="U485" i="96"/>
  <c r="R485" i="96"/>
  <c r="X484" i="96"/>
  <c r="U484" i="96"/>
  <c r="R484" i="96"/>
  <c r="X483" i="96"/>
  <c r="U483" i="96"/>
  <c r="R483" i="96"/>
  <c r="X482" i="96"/>
  <c r="U482" i="96"/>
  <c r="R482" i="96"/>
  <c r="X481" i="96"/>
  <c r="U481" i="96"/>
  <c r="R481" i="96"/>
  <c r="Z480" i="96"/>
  <c r="Y480" i="96"/>
  <c r="W480" i="96"/>
  <c r="V480" i="96"/>
  <c r="T480" i="96"/>
  <c r="S480" i="96"/>
  <c r="K502" i="96"/>
  <c r="H502" i="96"/>
  <c r="E502" i="96"/>
  <c r="K501" i="96"/>
  <c r="H501" i="96"/>
  <c r="E501" i="96"/>
  <c r="K500" i="96"/>
  <c r="H500" i="96"/>
  <c r="E500" i="96"/>
  <c r="D555" i="96"/>
  <c r="K499" i="96"/>
  <c r="H499" i="96"/>
  <c r="E499" i="96"/>
  <c r="K498" i="96"/>
  <c r="H498" i="96"/>
  <c r="E498" i="96"/>
  <c r="I553" i="96"/>
  <c r="K497" i="96"/>
  <c r="H497" i="96"/>
  <c r="E497" i="96"/>
  <c r="C552" i="96"/>
  <c r="K496" i="96"/>
  <c r="H496" i="96"/>
  <c r="E496" i="96"/>
  <c r="K495" i="96"/>
  <c r="H495" i="96"/>
  <c r="E495" i="96"/>
  <c r="K494" i="96"/>
  <c r="H494" i="96"/>
  <c r="E494" i="96"/>
  <c r="K493" i="96"/>
  <c r="H493" i="96"/>
  <c r="E493" i="96"/>
  <c r="H548" i="96"/>
  <c r="E548" i="96"/>
  <c r="K492" i="96"/>
  <c r="H492" i="96"/>
  <c r="E492" i="96"/>
  <c r="K491" i="96"/>
  <c r="H491" i="96"/>
  <c r="E491" i="96"/>
  <c r="I546" i="96"/>
  <c r="K490" i="96"/>
  <c r="H490" i="96"/>
  <c r="E490" i="96"/>
  <c r="K489" i="96"/>
  <c r="H489" i="96"/>
  <c r="E489" i="96"/>
  <c r="K488" i="96"/>
  <c r="H488" i="96"/>
  <c r="E488" i="96"/>
  <c r="K487" i="96"/>
  <c r="H487" i="96"/>
  <c r="E487" i="96"/>
  <c r="D542" i="96"/>
  <c r="K486" i="96"/>
  <c r="H486" i="96"/>
  <c r="E486" i="96"/>
  <c r="K485" i="96"/>
  <c r="H485" i="96"/>
  <c r="E485" i="96"/>
  <c r="H540" i="96"/>
  <c r="E540" i="96"/>
  <c r="K484" i="96"/>
  <c r="H484" i="96"/>
  <c r="E484" i="96"/>
  <c r="K483" i="96"/>
  <c r="H483" i="96"/>
  <c r="E483" i="96"/>
  <c r="I538" i="96"/>
  <c r="K482" i="96"/>
  <c r="H482" i="96"/>
  <c r="E482" i="96"/>
  <c r="G537" i="96"/>
  <c r="K481" i="96"/>
  <c r="H481" i="96"/>
  <c r="E481" i="96"/>
  <c r="C536" i="96"/>
  <c r="M480" i="96"/>
  <c r="L480" i="96"/>
  <c r="J480" i="96"/>
  <c r="I480" i="96"/>
  <c r="G480" i="96"/>
  <c r="F480" i="96"/>
  <c r="D388" i="96"/>
  <c r="O470" i="96" s="1"/>
  <c r="C388" i="96"/>
  <c r="D387" i="96"/>
  <c r="C387" i="96"/>
  <c r="F469" i="96" s="1"/>
  <c r="D386" i="96"/>
  <c r="C386" i="96"/>
  <c r="H468" i="96" s="1"/>
  <c r="D385" i="96"/>
  <c r="C385" i="96"/>
  <c r="D384" i="96"/>
  <c r="C384" i="96"/>
  <c r="E466" i="96" s="1"/>
  <c r="D383" i="96"/>
  <c r="C383" i="96"/>
  <c r="G465" i="96" s="1"/>
  <c r="D382" i="96"/>
  <c r="C382" i="96"/>
  <c r="D381" i="96"/>
  <c r="M463" i="96" s="1"/>
  <c r="C381" i="96"/>
  <c r="D380" i="96"/>
  <c r="C380" i="96"/>
  <c r="D379" i="96"/>
  <c r="K461" i="96" s="1"/>
  <c r="C379" i="96"/>
  <c r="E461" i="96" s="1"/>
  <c r="D378" i="96"/>
  <c r="J460" i="96" s="1"/>
  <c r="C378" i="96"/>
  <c r="D377" i="96"/>
  <c r="O459" i="96" s="1"/>
  <c r="C377" i="96"/>
  <c r="F459" i="96" s="1"/>
  <c r="D376" i="96"/>
  <c r="C376" i="96"/>
  <c r="D375" i="96"/>
  <c r="M457" i="96" s="1"/>
  <c r="C375" i="96"/>
  <c r="G457" i="96" s="1"/>
  <c r="D374" i="96"/>
  <c r="L456" i="96" s="1"/>
  <c r="C374" i="96"/>
  <c r="H456" i="96" s="1"/>
  <c r="D373" i="96"/>
  <c r="C373" i="96"/>
  <c r="H455" i="96" s="1"/>
  <c r="D372" i="96"/>
  <c r="M454" i="96" s="1"/>
  <c r="C372" i="96"/>
  <c r="D371" i="96"/>
  <c r="J453" i="96" s="1"/>
  <c r="C371" i="96"/>
  <c r="D370" i="96"/>
  <c r="K452" i="96" s="1"/>
  <c r="C370" i="96"/>
  <c r="D369" i="96"/>
  <c r="K451" i="96" s="1"/>
  <c r="C369" i="96"/>
  <c r="G451" i="96" s="1"/>
  <c r="D368" i="96"/>
  <c r="O450" i="96" s="1"/>
  <c r="C368" i="96"/>
  <c r="F450" i="96" s="1"/>
  <c r="D367" i="96"/>
  <c r="C367" i="96"/>
  <c r="C449" i="96" s="1"/>
  <c r="C340" i="96"/>
  <c r="G422" i="96" s="1"/>
  <c r="D340" i="96"/>
  <c r="N422" i="96" s="1"/>
  <c r="C341" i="96"/>
  <c r="H423" i="96" s="1"/>
  <c r="D341" i="96"/>
  <c r="C342" i="96"/>
  <c r="C424" i="96" s="1"/>
  <c r="D342" i="96"/>
  <c r="O424" i="96" s="1"/>
  <c r="C343" i="96"/>
  <c r="D425" i="96" s="1"/>
  <c r="D343" i="96"/>
  <c r="N425" i="96" s="1"/>
  <c r="C344" i="96"/>
  <c r="F426" i="96" s="1"/>
  <c r="D344" i="96"/>
  <c r="K426" i="96" s="1"/>
  <c r="C345" i="96"/>
  <c r="D427" i="96" s="1"/>
  <c r="D345" i="96"/>
  <c r="J427" i="96" s="1"/>
  <c r="C346" i="96"/>
  <c r="E428" i="96" s="1"/>
  <c r="D346" i="96"/>
  <c r="O428" i="96" s="1"/>
  <c r="C347" i="96"/>
  <c r="C429" i="96" s="1"/>
  <c r="D347" i="96"/>
  <c r="N429" i="96" s="1"/>
  <c r="C348" i="96"/>
  <c r="C430" i="96" s="1"/>
  <c r="D348" i="96"/>
  <c r="K430" i="96" s="1"/>
  <c r="C349" i="96"/>
  <c r="G431" i="96" s="1"/>
  <c r="D349" i="96"/>
  <c r="J431" i="96" s="1"/>
  <c r="C350" i="96"/>
  <c r="G432" i="96" s="1"/>
  <c r="D350" i="96"/>
  <c r="O432" i="96" s="1"/>
  <c r="C351" i="96"/>
  <c r="E433" i="96" s="1"/>
  <c r="D351" i="96"/>
  <c r="N433" i="96" s="1"/>
  <c r="C352" i="96"/>
  <c r="C434" i="96" s="1"/>
  <c r="D352" i="96"/>
  <c r="K434" i="96" s="1"/>
  <c r="C353" i="96"/>
  <c r="F435" i="96" s="1"/>
  <c r="D353" i="96"/>
  <c r="J435" i="96" s="1"/>
  <c r="C354" i="96"/>
  <c r="C436" i="96" s="1"/>
  <c r="D354" i="96"/>
  <c r="O436" i="96" s="1"/>
  <c r="C355" i="96"/>
  <c r="F437" i="96" s="1"/>
  <c r="D355" i="96"/>
  <c r="N437" i="96" s="1"/>
  <c r="C356" i="96"/>
  <c r="C438" i="96" s="1"/>
  <c r="D356" i="96"/>
  <c r="K438" i="96" s="1"/>
  <c r="C357" i="96"/>
  <c r="F439" i="96" s="1"/>
  <c r="D357" i="96"/>
  <c r="J439" i="96" s="1"/>
  <c r="C358" i="96"/>
  <c r="C440" i="96" s="1"/>
  <c r="D358" i="96"/>
  <c r="O440" i="96" s="1"/>
  <c r="C359" i="96"/>
  <c r="F441" i="96" s="1"/>
  <c r="D359" i="96"/>
  <c r="N441" i="96" s="1"/>
  <c r="C360" i="96"/>
  <c r="C442" i="96" s="1"/>
  <c r="D360" i="96"/>
  <c r="K442" i="96" s="1"/>
  <c r="D339" i="96"/>
  <c r="L421" i="96" s="1"/>
  <c r="C339" i="96"/>
  <c r="E421" i="96" s="1"/>
  <c r="T388" i="96"/>
  <c r="Q388" i="96"/>
  <c r="N388" i="96"/>
  <c r="K388" i="96"/>
  <c r="H388" i="96"/>
  <c r="E388" i="96"/>
  <c r="T387" i="96"/>
  <c r="Q387" i="96"/>
  <c r="N387" i="96"/>
  <c r="K387" i="96"/>
  <c r="H387" i="96"/>
  <c r="E387" i="96"/>
  <c r="T386" i="96"/>
  <c r="Q386" i="96"/>
  <c r="N386" i="96"/>
  <c r="K386" i="96"/>
  <c r="H386" i="96"/>
  <c r="E386" i="96"/>
  <c r="T385" i="96"/>
  <c r="Q385" i="96"/>
  <c r="N385" i="96"/>
  <c r="K385" i="96"/>
  <c r="H385" i="96"/>
  <c r="E385" i="96"/>
  <c r="T384" i="96"/>
  <c r="Q384" i="96"/>
  <c r="N384" i="96"/>
  <c r="K384" i="96"/>
  <c r="H384" i="96"/>
  <c r="E384" i="96"/>
  <c r="T383" i="96"/>
  <c r="Q383" i="96"/>
  <c r="N383" i="96"/>
  <c r="K383" i="96"/>
  <c r="H383" i="96"/>
  <c r="E383" i="96"/>
  <c r="T382" i="96"/>
  <c r="Q382" i="96"/>
  <c r="N382" i="96"/>
  <c r="K382" i="96"/>
  <c r="H382" i="96"/>
  <c r="E382" i="96"/>
  <c r="T381" i="96"/>
  <c r="Q381" i="96"/>
  <c r="N381" i="96"/>
  <c r="K381" i="96"/>
  <c r="H381" i="96"/>
  <c r="E381" i="96"/>
  <c r="T380" i="96"/>
  <c r="Q380" i="96"/>
  <c r="N380" i="96"/>
  <c r="K380" i="96"/>
  <c r="H380" i="96"/>
  <c r="E380" i="96"/>
  <c r="T379" i="96"/>
  <c r="Q379" i="96"/>
  <c r="N379" i="96"/>
  <c r="K379" i="96"/>
  <c r="H379" i="96"/>
  <c r="E379" i="96"/>
  <c r="T378" i="96"/>
  <c r="Q378" i="96"/>
  <c r="N378" i="96"/>
  <c r="K378" i="96"/>
  <c r="H378" i="96"/>
  <c r="E378" i="96"/>
  <c r="T377" i="96"/>
  <c r="Q377" i="96"/>
  <c r="N377" i="96"/>
  <c r="K377" i="96"/>
  <c r="H377" i="96"/>
  <c r="E377" i="96"/>
  <c r="T376" i="96"/>
  <c r="Q376" i="96"/>
  <c r="N376" i="96"/>
  <c r="K376" i="96"/>
  <c r="H376" i="96"/>
  <c r="E376" i="96"/>
  <c r="T375" i="96"/>
  <c r="Q375" i="96"/>
  <c r="N375" i="96"/>
  <c r="K375" i="96"/>
  <c r="H375" i="96"/>
  <c r="E375" i="96"/>
  <c r="T374" i="96"/>
  <c r="Q374" i="96"/>
  <c r="N374" i="96"/>
  <c r="K374" i="96"/>
  <c r="H374" i="96"/>
  <c r="E374" i="96"/>
  <c r="T373" i="96"/>
  <c r="Q373" i="96"/>
  <c r="N373" i="96"/>
  <c r="K373" i="96"/>
  <c r="H373" i="96"/>
  <c r="E373" i="96"/>
  <c r="T372" i="96"/>
  <c r="Q372" i="96"/>
  <c r="N372" i="96"/>
  <c r="K372" i="96"/>
  <c r="H372" i="96"/>
  <c r="E372" i="96"/>
  <c r="T371" i="96"/>
  <c r="Q371" i="96"/>
  <c r="N371" i="96"/>
  <c r="K371" i="96"/>
  <c r="H371" i="96"/>
  <c r="E371" i="96"/>
  <c r="T370" i="96"/>
  <c r="Q370" i="96"/>
  <c r="N370" i="96"/>
  <c r="K370" i="96"/>
  <c r="H370" i="96"/>
  <c r="E370" i="96"/>
  <c r="T369" i="96"/>
  <c r="Q369" i="96"/>
  <c r="N369" i="96"/>
  <c r="K369" i="96"/>
  <c r="H369" i="96"/>
  <c r="E369" i="96"/>
  <c r="T368" i="96"/>
  <c r="Q368" i="96"/>
  <c r="N368" i="96"/>
  <c r="K368" i="96"/>
  <c r="H368" i="96"/>
  <c r="E368" i="96"/>
  <c r="T367" i="96"/>
  <c r="Q367" i="96"/>
  <c r="N367" i="96"/>
  <c r="K367" i="96"/>
  <c r="H367" i="96"/>
  <c r="E367" i="96"/>
  <c r="V366" i="96"/>
  <c r="U366" i="96"/>
  <c r="S366" i="96"/>
  <c r="R366" i="96"/>
  <c r="P366" i="96"/>
  <c r="O366" i="96"/>
  <c r="M366" i="96"/>
  <c r="L366" i="96"/>
  <c r="J366" i="96"/>
  <c r="I366" i="96"/>
  <c r="G366" i="96"/>
  <c r="F366" i="96"/>
  <c r="T360" i="96"/>
  <c r="T359" i="96"/>
  <c r="T358" i="96"/>
  <c r="T357" i="96"/>
  <c r="T356" i="96"/>
  <c r="T355" i="96"/>
  <c r="T354" i="96"/>
  <c r="T353" i="96"/>
  <c r="T352" i="96"/>
  <c r="T351" i="96"/>
  <c r="T350" i="96"/>
  <c r="T349" i="96"/>
  <c r="T348" i="96"/>
  <c r="T347" i="96"/>
  <c r="T346" i="96"/>
  <c r="T345" i="96"/>
  <c r="T344" i="96"/>
  <c r="T343" i="96"/>
  <c r="T342" i="96"/>
  <c r="T341" i="96"/>
  <c r="T340" i="96"/>
  <c r="T339" i="96"/>
  <c r="Q360" i="96"/>
  <c r="Q359" i="96"/>
  <c r="Q358" i="96"/>
  <c r="Q357" i="96"/>
  <c r="Q356" i="96"/>
  <c r="Q355" i="96"/>
  <c r="Q354" i="96"/>
  <c r="Q353" i="96"/>
  <c r="Q352" i="96"/>
  <c r="Q351" i="96"/>
  <c r="Q350" i="96"/>
  <c r="Q349" i="96"/>
  <c r="Q348" i="96"/>
  <c r="Q347" i="96"/>
  <c r="Q346" i="96"/>
  <c r="Q345" i="96"/>
  <c r="Q344" i="96"/>
  <c r="Q343" i="96"/>
  <c r="Q342" i="96"/>
  <c r="Q341" i="96"/>
  <c r="Q340" i="96"/>
  <c r="Q339" i="96"/>
  <c r="N360" i="96"/>
  <c r="N359" i="96"/>
  <c r="N358" i="96"/>
  <c r="N357" i="96"/>
  <c r="N356" i="96"/>
  <c r="N355" i="96"/>
  <c r="N354" i="96"/>
  <c r="N353" i="96"/>
  <c r="N352" i="96"/>
  <c r="N351" i="96"/>
  <c r="N350" i="96"/>
  <c r="N349" i="96"/>
  <c r="N348" i="96"/>
  <c r="N347" i="96"/>
  <c r="N346" i="96"/>
  <c r="N345" i="96"/>
  <c r="N344" i="96"/>
  <c r="N343" i="96"/>
  <c r="N342" i="96"/>
  <c r="N341" i="96"/>
  <c r="N340" i="96"/>
  <c r="N339" i="96"/>
  <c r="K360" i="96"/>
  <c r="K359" i="96"/>
  <c r="K358" i="96"/>
  <c r="K357" i="96"/>
  <c r="K356" i="96"/>
  <c r="K355" i="96"/>
  <c r="K354" i="96"/>
  <c r="K353" i="96"/>
  <c r="K352" i="96"/>
  <c r="K351" i="96"/>
  <c r="K350" i="96"/>
  <c r="K349" i="96"/>
  <c r="K348" i="96"/>
  <c r="K347" i="96"/>
  <c r="K346" i="96"/>
  <c r="K345" i="96"/>
  <c r="K344" i="96"/>
  <c r="K343" i="96"/>
  <c r="K342" i="96"/>
  <c r="K341" i="96"/>
  <c r="K340" i="96"/>
  <c r="K339" i="96"/>
  <c r="H360" i="96"/>
  <c r="H359" i="96"/>
  <c r="H358" i="96"/>
  <c r="H357" i="96"/>
  <c r="H356" i="96"/>
  <c r="H355" i="96"/>
  <c r="H354" i="96"/>
  <c r="H353" i="96"/>
  <c r="H352" i="96"/>
  <c r="H351" i="96"/>
  <c r="H350" i="96"/>
  <c r="H349" i="96"/>
  <c r="H348" i="96"/>
  <c r="H347" i="96"/>
  <c r="H346" i="96"/>
  <c r="H345" i="96"/>
  <c r="H344" i="96"/>
  <c r="H343" i="96"/>
  <c r="H342" i="96"/>
  <c r="H341" i="96"/>
  <c r="H340" i="96"/>
  <c r="H339" i="96"/>
  <c r="E340" i="96"/>
  <c r="E341" i="96"/>
  <c r="E342" i="96"/>
  <c r="E343" i="96"/>
  <c r="E344" i="96"/>
  <c r="E345" i="96"/>
  <c r="E346" i="96"/>
  <c r="E347" i="96"/>
  <c r="E348" i="96"/>
  <c r="E349" i="96"/>
  <c r="E350" i="96"/>
  <c r="E351" i="96"/>
  <c r="E352" i="96"/>
  <c r="E353" i="96"/>
  <c r="E354" i="96"/>
  <c r="E355" i="96"/>
  <c r="E356" i="96"/>
  <c r="E357" i="96"/>
  <c r="E358" i="96"/>
  <c r="E359" i="96"/>
  <c r="E360" i="96"/>
  <c r="E339" i="96"/>
  <c r="F338" i="96"/>
  <c r="G338" i="96"/>
  <c r="V338" i="96"/>
  <c r="U338" i="96"/>
  <c r="S338" i="96"/>
  <c r="R338" i="96"/>
  <c r="P338" i="96"/>
  <c r="O338" i="96"/>
  <c r="M338" i="96"/>
  <c r="L338" i="96"/>
  <c r="J338" i="96"/>
  <c r="I338" i="96"/>
  <c r="C395" i="88"/>
  <c r="D395" i="88"/>
  <c r="C396" i="88"/>
  <c r="D396" i="88"/>
  <c r="C397" i="88"/>
  <c r="D397" i="88"/>
  <c r="C398" i="88"/>
  <c r="D398" i="88"/>
  <c r="C399" i="88"/>
  <c r="D399" i="88"/>
  <c r="C400" i="88"/>
  <c r="D400" i="88"/>
  <c r="C401" i="88"/>
  <c r="D401" i="88"/>
  <c r="C402" i="88"/>
  <c r="D402" i="88"/>
  <c r="C403" i="88"/>
  <c r="D403" i="88"/>
  <c r="C404" i="88"/>
  <c r="D404" i="88"/>
  <c r="C405" i="88"/>
  <c r="D405" i="88"/>
  <c r="C406" i="88"/>
  <c r="D406" i="88"/>
  <c r="C407" i="88"/>
  <c r="D407" i="88"/>
  <c r="C408" i="88"/>
  <c r="D408" i="88"/>
  <c r="C409" i="88"/>
  <c r="D409" i="88"/>
  <c r="C410" i="88"/>
  <c r="D410" i="88"/>
  <c r="C411" i="88"/>
  <c r="D411" i="88"/>
  <c r="C412" i="88"/>
  <c r="D412" i="88"/>
  <c r="C413" i="88"/>
  <c r="D413" i="88"/>
  <c r="C414" i="88"/>
  <c r="D414" i="88"/>
  <c r="C415" i="88"/>
  <c r="D415" i="88"/>
  <c r="D394" i="88"/>
  <c r="C394" i="88"/>
  <c r="E415" i="88"/>
  <c r="E414" i="88"/>
  <c r="T415" i="88"/>
  <c r="Q415" i="88"/>
  <c r="N415" i="88"/>
  <c r="K415" i="88"/>
  <c r="H415" i="88"/>
  <c r="T414" i="88"/>
  <c r="Q414" i="88"/>
  <c r="N414" i="88"/>
  <c r="K414" i="88"/>
  <c r="H414" i="88"/>
  <c r="T413" i="88"/>
  <c r="Q413" i="88"/>
  <c r="N413" i="88"/>
  <c r="T412" i="88"/>
  <c r="Q412" i="88"/>
  <c r="N412" i="88"/>
  <c r="T411" i="88"/>
  <c r="Q411" i="88"/>
  <c r="N411" i="88"/>
  <c r="T410" i="88"/>
  <c r="Q410" i="88"/>
  <c r="N410" i="88"/>
  <c r="T409" i="88"/>
  <c r="Q409" i="88"/>
  <c r="N409" i="88"/>
  <c r="T408" i="88"/>
  <c r="Q408" i="88"/>
  <c r="N408" i="88"/>
  <c r="T407" i="88"/>
  <c r="Q407" i="88"/>
  <c r="N407" i="88"/>
  <c r="T406" i="88"/>
  <c r="Q406" i="88"/>
  <c r="N406" i="88"/>
  <c r="T405" i="88"/>
  <c r="Q405" i="88"/>
  <c r="N405" i="88"/>
  <c r="T404" i="88"/>
  <c r="Q404" i="88"/>
  <c r="N404" i="88"/>
  <c r="T403" i="88"/>
  <c r="Q403" i="88"/>
  <c r="N403" i="88"/>
  <c r="T402" i="88"/>
  <c r="Q402" i="88"/>
  <c r="N402" i="88"/>
  <c r="T401" i="88"/>
  <c r="Q401" i="88"/>
  <c r="N401" i="88"/>
  <c r="T400" i="88"/>
  <c r="Q400" i="88"/>
  <c r="N400" i="88"/>
  <c r="T399" i="88"/>
  <c r="Q399" i="88"/>
  <c r="N399" i="88"/>
  <c r="T398" i="88"/>
  <c r="Q398" i="88"/>
  <c r="N398" i="88"/>
  <c r="T397" i="88"/>
  <c r="Q397" i="88"/>
  <c r="N397" i="88"/>
  <c r="T396" i="88"/>
  <c r="Q396" i="88"/>
  <c r="N396" i="88"/>
  <c r="T395" i="88"/>
  <c r="Q395" i="88"/>
  <c r="N395" i="88"/>
  <c r="T394" i="88"/>
  <c r="Q394" i="88"/>
  <c r="N394" i="88"/>
  <c r="V393" i="88"/>
  <c r="U393" i="88"/>
  <c r="S393" i="88"/>
  <c r="R393" i="88"/>
  <c r="P393" i="88"/>
  <c r="O393" i="88"/>
  <c r="M393" i="88"/>
  <c r="L393" i="88"/>
  <c r="G241" i="88"/>
  <c r="F241" i="88"/>
  <c r="G240" i="88"/>
  <c r="F240" i="88"/>
  <c r="G239" i="88"/>
  <c r="F239" i="88"/>
  <c r="G238" i="88"/>
  <c r="F238" i="88"/>
  <c r="G237" i="88"/>
  <c r="F237" i="88"/>
  <c r="G236" i="88"/>
  <c r="F236" i="88"/>
  <c r="G235" i="88"/>
  <c r="F235" i="88"/>
  <c r="G234" i="88"/>
  <c r="F234" i="88"/>
  <c r="G233" i="88"/>
  <c r="F233" i="88"/>
  <c r="G232" i="88"/>
  <c r="F232" i="88"/>
  <c r="G231" i="88"/>
  <c r="F231" i="88"/>
  <c r="G230" i="88"/>
  <c r="F230" i="88"/>
  <c r="G229" i="88"/>
  <c r="F229" i="88"/>
  <c r="G228" i="88"/>
  <c r="F228" i="88"/>
  <c r="G227" i="88"/>
  <c r="F227" i="88"/>
  <c r="G226" i="88"/>
  <c r="F226" i="88"/>
  <c r="G225" i="88"/>
  <c r="F225" i="88"/>
  <c r="G224" i="88"/>
  <c r="F224" i="88"/>
  <c r="G223" i="88"/>
  <c r="F223" i="88"/>
  <c r="G222" i="88"/>
  <c r="F222" i="88"/>
  <c r="G221" i="88"/>
  <c r="F221" i="88"/>
  <c r="G220" i="88"/>
  <c r="D220" i="88" s="1"/>
  <c r="O276" i="88" s="1"/>
  <c r="F220" i="88"/>
  <c r="C220" i="88" s="1"/>
  <c r="G276" i="88" s="1"/>
  <c r="D241" i="88"/>
  <c r="C241" i="88"/>
  <c r="D240" i="88"/>
  <c r="C240" i="88"/>
  <c r="F296" i="88" s="1"/>
  <c r="D239" i="88"/>
  <c r="C239" i="88"/>
  <c r="D238" i="88"/>
  <c r="C238" i="88"/>
  <c r="D294" i="88" s="1"/>
  <c r="D237" i="88"/>
  <c r="C237" i="88"/>
  <c r="D236" i="88"/>
  <c r="C236" i="88"/>
  <c r="H292" i="88" s="1"/>
  <c r="D235" i="88"/>
  <c r="C235" i="88"/>
  <c r="D234" i="88"/>
  <c r="C234" i="88"/>
  <c r="F290" i="88" s="1"/>
  <c r="D233" i="88"/>
  <c r="C233" i="88"/>
  <c r="D232" i="88"/>
  <c r="C232" i="88"/>
  <c r="D288" i="88" s="1"/>
  <c r="D231" i="88"/>
  <c r="C231" i="88"/>
  <c r="D230" i="88"/>
  <c r="C230" i="88"/>
  <c r="G286" i="88" s="1"/>
  <c r="D229" i="88"/>
  <c r="C229" i="88"/>
  <c r="D228" i="88"/>
  <c r="C228" i="88"/>
  <c r="D227" i="88"/>
  <c r="C227" i="88"/>
  <c r="D226" i="88"/>
  <c r="C226" i="88"/>
  <c r="D225" i="88"/>
  <c r="C225" i="88"/>
  <c r="D224" i="88"/>
  <c r="C224" i="88"/>
  <c r="D223" i="88"/>
  <c r="C223" i="88"/>
  <c r="D222" i="88"/>
  <c r="C222" i="88"/>
  <c r="D221" i="88"/>
  <c r="C221" i="88"/>
  <c r="W241" i="88"/>
  <c r="W240" i="88"/>
  <c r="W239" i="88"/>
  <c r="W238" i="88"/>
  <c r="W237" i="88"/>
  <c r="W236" i="88"/>
  <c r="W235" i="88"/>
  <c r="W234" i="88"/>
  <c r="W233" i="88"/>
  <c r="W232" i="88"/>
  <c r="W231" i="88"/>
  <c r="W230" i="88"/>
  <c r="W229" i="88"/>
  <c r="W228" i="88"/>
  <c r="W227" i="88"/>
  <c r="W226" i="88"/>
  <c r="W225" i="88"/>
  <c r="W224" i="88"/>
  <c r="W223" i="88"/>
  <c r="W222" i="88"/>
  <c r="W221" i="88"/>
  <c r="W220" i="88"/>
  <c r="Y219" i="88"/>
  <c r="X219" i="88"/>
  <c r="T241" i="88"/>
  <c r="T240" i="88"/>
  <c r="T239" i="88"/>
  <c r="T238" i="88"/>
  <c r="T237" i="88"/>
  <c r="T236" i="88"/>
  <c r="T235" i="88"/>
  <c r="T234" i="88"/>
  <c r="T233" i="88"/>
  <c r="T232" i="88"/>
  <c r="T231" i="88"/>
  <c r="T230" i="88"/>
  <c r="T229" i="88"/>
  <c r="T228" i="88"/>
  <c r="T227" i="88"/>
  <c r="T226" i="88"/>
  <c r="T225" i="88"/>
  <c r="T224" i="88"/>
  <c r="T223" i="88"/>
  <c r="T222" i="88"/>
  <c r="T221" i="88"/>
  <c r="T220" i="88"/>
  <c r="V219" i="88"/>
  <c r="U219" i="88"/>
  <c r="Q241" i="88"/>
  <c r="Q240" i="88"/>
  <c r="Q239" i="88"/>
  <c r="Q238" i="88"/>
  <c r="Q237" i="88"/>
  <c r="Q236" i="88"/>
  <c r="Q235" i="88"/>
  <c r="Q234" i="88"/>
  <c r="Q233" i="88"/>
  <c r="Q232" i="88"/>
  <c r="Q231" i="88"/>
  <c r="Q230" i="88"/>
  <c r="Q229" i="88"/>
  <c r="Q228" i="88"/>
  <c r="Q227" i="88"/>
  <c r="Q226" i="88"/>
  <c r="Q225" i="88"/>
  <c r="Q224" i="88"/>
  <c r="Q223" i="88"/>
  <c r="Q222" i="88"/>
  <c r="Q221" i="88"/>
  <c r="Q220" i="88"/>
  <c r="S219" i="88"/>
  <c r="R219" i="88"/>
  <c r="N241" i="88"/>
  <c r="N240" i="88"/>
  <c r="N239" i="88"/>
  <c r="N238" i="88"/>
  <c r="N237" i="88"/>
  <c r="N236" i="88"/>
  <c r="N235" i="88"/>
  <c r="N234" i="88"/>
  <c r="N233" i="88"/>
  <c r="N232" i="88"/>
  <c r="N231" i="88"/>
  <c r="N230" i="88"/>
  <c r="N229" i="88"/>
  <c r="N228" i="88"/>
  <c r="N227" i="88"/>
  <c r="N226" i="88"/>
  <c r="N225" i="88"/>
  <c r="N224" i="88"/>
  <c r="N223" i="88"/>
  <c r="N222" i="88"/>
  <c r="N221" i="88"/>
  <c r="N220" i="88"/>
  <c r="P219" i="88"/>
  <c r="O219" i="88"/>
  <c r="K241" i="88"/>
  <c r="K240" i="88"/>
  <c r="K239" i="88"/>
  <c r="K238" i="88"/>
  <c r="K237" i="88"/>
  <c r="K236" i="88"/>
  <c r="K235" i="88"/>
  <c r="K234" i="88"/>
  <c r="K233" i="88"/>
  <c r="K232" i="88"/>
  <c r="K231" i="88"/>
  <c r="K230" i="88"/>
  <c r="K229" i="88"/>
  <c r="K228" i="88"/>
  <c r="K227" i="88"/>
  <c r="K226" i="88"/>
  <c r="K225" i="88"/>
  <c r="K224" i="88"/>
  <c r="K223" i="88"/>
  <c r="K222" i="88"/>
  <c r="K221" i="88"/>
  <c r="K220" i="88"/>
  <c r="M219" i="88"/>
  <c r="L219" i="88"/>
  <c r="H241" i="88"/>
  <c r="H240" i="88"/>
  <c r="H239" i="88"/>
  <c r="H238" i="88"/>
  <c r="H237" i="88"/>
  <c r="H236" i="88"/>
  <c r="H235" i="88"/>
  <c r="H234" i="88"/>
  <c r="H233" i="88"/>
  <c r="H232" i="88"/>
  <c r="H231" i="88"/>
  <c r="H230" i="88"/>
  <c r="H229" i="88"/>
  <c r="H228" i="88"/>
  <c r="H227" i="88"/>
  <c r="H226" i="88"/>
  <c r="H225" i="88"/>
  <c r="H224" i="88"/>
  <c r="H223" i="88"/>
  <c r="H222" i="88"/>
  <c r="H221" i="88"/>
  <c r="H220" i="88"/>
  <c r="J219" i="88"/>
  <c r="I219" i="88"/>
  <c r="P119" i="96"/>
  <c r="P118" i="96"/>
  <c r="P117" i="96"/>
  <c r="P116" i="96"/>
  <c r="P115" i="96"/>
  <c r="P114" i="96"/>
  <c r="P113" i="96"/>
  <c r="P112" i="96"/>
  <c r="P111" i="96"/>
  <c r="P110" i="96"/>
  <c r="P109" i="96"/>
  <c r="P108" i="96"/>
  <c r="P107" i="96"/>
  <c r="P106" i="96"/>
  <c r="P105" i="96"/>
  <c r="P104" i="96"/>
  <c r="M119" i="96"/>
  <c r="M118" i="96"/>
  <c r="M117" i="96"/>
  <c r="M116" i="96"/>
  <c r="M115" i="96"/>
  <c r="M114" i="96"/>
  <c r="M113" i="96"/>
  <c r="M112" i="96"/>
  <c r="M111" i="96"/>
  <c r="M110" i="96"/>
  <c r="M109" i="96"/>
  <c r="M108" i="96"/>
  <c r="M107" i="96"/>
  <c r="M106" i="96"/>
  <c r="M105" i="96"/>
  <c r="M104" i="96"/>
  <c r="J119" i="96"/>
  <c r="J118" i="96"/>
  <c r="J117" i="96"/>
  <c r="J116" i="96"/>
  <c r="J115" i="96"/>
  <c r="J114" i="96"/>
  <c r="J113" i="96"/>
  <c r="J112" i="96"/>
  <c r="J111" i="96"/>
  <c r="J110" i="96"/>
  <c r="J109" i="96"/>
  <c r="J108" i="96"/>
  <c r="J107" i="96"/>
  <c r="J106" i="96"/>
  <c r="J105" i="96"/>
  <c r="J104" i="96"/>
  <c r="G119" i="96"/>
  <c r="G118" i="96"/>
  <c r="G117" i="96"/>
  <c r="G116" i="96"/>
  <c r="G115" i="96"/>
  <c r="G114" i="96"/>
  <c r="G113" i="96"/>
  <c r="G112" i="96"/>
  <c r="G111" i="96"/>
  <c r="G110" i="96"/>
  <c r="G109" i="96"/>
  <c r="G108" i="96"/>
  <c r="G107" i="96"/>
  <c r="G106" i="96"/>
  <c r="G105" i="96"/>
  <c r="G104" i="96"/>
  <c r="D105" i="96"/>
  <c r="D106" i="96"/>
  <c r="D107" i="96"/>
  <c r="D108" i="96"/>
  <c r="D109" i="96"/>
  <c r="D110" i="96"/>
  <c r="D111" i="96"/>
  <c r="D112" i="96"/>
  <c r="D113" i="96"/>
  <c r="D114" i="96"/>
  <c r="D115" i="96"/>
  <c r="D116" i="96"/>
  <c r="D117" i="96"/>
  <c r="D118" i="96"/>
  <c r="D119" i="96"/>
  <c r="D104" i="96"/>
  <c r="O103" i="96"/>
  <c r="N103" i="96"/>
  <c r="L103" i="96"/>
  <c r="K103" i="96"/>
  <c r="I103" i="96"/>
  <c r="H103" i="96"/>
  <c r="F103" i="96"/>
  <c r="E103" i="96"/>
  <c r="C103" i="96"/>
  <c r="B103" i="96"/>
  <c r="M57" i="98" l="1"/>
  <c r="M26" i="98"/>
  <c r="M25" i="98"/>
  <c r="M19" i="98"/>
  <c r="G121" i="98"/>
  <c r="G111" i="98"/>
  <c r="Y28" i="98"/>
  <c r="M23" i="98"/>
  <c r="M27" i="98"/>
  <c r="Y31" i="98"/>
  <c r="G81" i="98"/>
  <c r="G56" i="98"/>
  <c r="M58" i="98"/>
  <c r="G82" i="98"/>
  <c r="M51" i="98"/>
  <c r="M46" i="98"/>
  <c r="G57" i="98"/>
  <c r="M59" i="98"/>
  <c r="G120" i="98"/>
  <c r="G119" i="98"/>
  <c r="G129" i="98"/>
  <c r="G113" i="98"/>
  <c r="G123" i="98"/>
  <c r="G118" i="98"/>
  <c r="G112" i="98"/>
  <c r="M240" i="98"/>
  <c r="M80" i="98"/>
  <c r="Y22" i="98"/>
  <c r="Y18" i="98"/>
  <c r="Y12" i="98"/>
  <c r="Z9" i="98"/>
  <c r="M53" i="98"/>
  <c r="M60" i="98"/>
  <c r="G44" i="98"/>
  <c r="M54" i="98"/>
  <c r="G55" i="98"/>
  <c r="G47" i="98"/>
  <c r="M52" i="98"/>
  <c r="M45" i="98"/>
  <c r="M48" i="98"/>
  <c r="M44" i="98"/>
  <c r="M63" i="98"/>
  <c r="G46" i="98"/>
  <c r="M49" i="98"/>
  <c r="M50" i="98"/>
  <c r="M47" i="98"/>
  <c r="M61" i="98"/>
  <c r="M56" i="98"/>
  <c r="G49" i="98"/>
  <c r="G62" i="98"/>
  <c r="G51" i="98"/>
  <c r="M62" i="98"/>
  <c r="M42" i="98"/>
  <c r="M43" i="98"/>
  <c r="E184" i="97"/>
  <c r="T93" i="97"/>
  <c r="AC40" i="97"/>
  <c r="AB40" i="97"/>
  <c r="X40" i="97"/>
  <c r="Z40" i="97"/>
  <c r="T90" i="97"/>
  <c r="Y40" i="97"/>
  <c r="P103" i="96"/>
  <c r="J103" i="96"/>
  <c r="D103" i="96"/>
  <c r="H480" i="96"/>
  <c r="U480" i="96"/>
  <c r="K480" i="96"/>
  <c r="B481" i="96"/>
  <c r="D480" i="96"/>
  <c r="I535" i="96" s="1"/>
  <c r="D338" i="96"/>
  <c r="J420" i="96" s="1"/>
  <c r="B340" i="96"/>
  <c r="E395" i="96" s="1"/>
  <c r="H91" i="97"/>
  <c r="T91" i="97"/>
  <c r="H93" i="97"/>
  <c r="H92" i="97"/>
  <c r="T92" i="97"/>
  <c r="H90" i="97"/>
  <c r="T89" i="97"/>
  <c r="H89" i="97"/>
  <c r="T88" i="97"/>
  <c r="H88" i="97"/>
  <c r="T87" i="97"/>
  <c r="H87" i="97"/>
  <c r="T86" i="97"/>
  <c r="H86" i="97"/>
  <c r="T85" i="97"/>
  <c r="H85" i="97"/>
  <c r="H84" i="97"/>
  <c r="T84" i="97"/>
  <c r="T83" i="97"/>
  <c r="H83" i="97"/>
  <c r="T82" i="97"/>
  <c r="H82" i="97"/>
  <c r="T81" i="97"/>
  <c r="H81" i="97"/>
  <c r="T80" i="97"/>
  <c r="H80" i="97"/>
  <c r="T79" i="97"/>
  <c r="H79" i="97"/>
  <c r="T78" i="97"/>
  <c r="H78" i="97"/>
  <c r="T77" i="97"/>
  <c r="H77" i="97"/>
  <c r="T76" i="97"/>
  <c r="H76" i="97"/>
  <c r="T75" i="97"/>
  <c r="H75" i="97"/>
  <c r="T74" i="97"/>
  <c r="H74" i="97"/>
  <c r="T73" i="97"/>
  <c r="H73" i="97"/>
  <c r="E178" i="97"/>
  <c r="E177" i="97"/>
  <c r="E206" i="97"/>
  <c r="E171" i="97"/>
  <c r="E181" i="97"/>
  <c r="E165" i="97"/>
  <c r="E175" i="97"/>
  <c r="E174" i="97"/>
  <c r="E180" i="97"/>
  <c r="E173" i="97"/>
  <c r="E183" i="97"/>
  <c r="E167" i="97"/>
  <c r="E186" i="97"/>
  <c r="E185" i="97"/>
  <c r="E169" i="97"/>
  <c r="E179" i="97"/>
  <c r="E170" i="97"/>
  <c r="E168" i="97"/>
  <c r="E172" i="97"/>
  <c r="E166" i="97"/>
  <c r="E182" i="97"/>
  <c r="E196" i="97"/>
  <c r="E212" i="97"/>
  <c r="E203" i="97"/>
  <c r="I203" i="97"/>
  <c r="I210" i="97"/>
  <c r="I216" i="97"/>
  <c r="I197" i="97"/>
  <c r="I204" i="97"/>
  <c r="I211" i="97"/>
  <c r="I209" i="97"/>
  <c r="I215" i="97"/>
  <c r="I199" i="97"/>
  <c r="I201" i="97"/>
  <c r="I206" i="97"/>
  <c r="I212" i="97"/>
  <c r="I217" i="97"/>
  <c r="I207" i="97"/>
  <c r="J195" i="97"/>
  <c r="I213" i="97"/>
  <c r="I214" i="97"/>
  <c r="I200" i="97"/>
  <c r="I198" i="97"/>
  <c r="E113" i="97"/>
  <c r="E108" i="97"/>
  <c r="I142" i="97"/>
  <c r="E124" i="97"/>
  <c r="E104" i="97"/>
  <c r="E121" i="97"/>
  <c r="E114" i="97"/>
  <c r="E142" i="97"/>
  <c r="E110" i="97"/>
  <c r="E120" i="97"/>
  <c r="E119" i="97"/>
  <c r="E106" i="97"/>
  <c r="E118" i="97"/>
  <c r="E112" i="97"/>
  <c r="E117" i="97"/>
  <c r="E109" i="97"/>
  <c r="E105" i="97"/>
  <c r="E103" i="97"/>
  <c r="E122" i="97"/>
  <c r="E116" i="97"/>
  <c r="E123" i="97"/>
  <c r="E115" i="97"/>
  <c r="E107" i="97"/>
  <c r="I147" i="97"/>
  <c r="I135" i="97"/>
  <c r="I152" i="97"/>
  <c r="I137" i="97"/>
  <c r="I149" i="97"/>
  <c r="E145" i="97"/>
  <c r="E144" i="97"/>
  <c r="J102" i="97"/>
  <c r="I140" i="97"/>
  <c r="I155" i="97"/>
  <c r="I153" i="97"/>
  <c r="I136" i="97"/>
  <c r="I138" i="97"/>
  <c r="I141" i="97"/>
  <c r="I143" i="97"/>
  <c r="I148" i="97"/>
  <c r="I146" i="97"/>
  <c r="E143" i="97"/>
  <c r="E146" i="97"/>
  <c r="E152" i="97"/>
  <c r="E153" i="97"/>
  <c r="E139" i="97"/>
  <c r="E150" i="97"/>
  <c r="E149" i="97"/>
  <c r="J133" i="97"/>
  <c r="E155" i="97"/>
  <c r="E135" i="97"/>
  <c r="E140" i="97"/>
  <c r="I154" i="97"/>
  <c r="I120" i="97"/>
  <c r="I121" i="97"/>
  <c r="I114" i="97"/>
  <c r="I119" i="97"/>
  <c r="I180" i="97"/>
  <c r="I174" i="97"/>
  <c r="I183" i="97"/>
  <c r="I175" i="97"/>
  <c r="I167" i="97"/>
  <c r="I172" i="97"/>
  <c r="I170" i="97"/>
  <c r="I179" i="97"/>
  <c r="I171" i="97"/>
  <c r="I184" i="97"/>
  <c r="I178" i="97"/>
  <c r="I168" i="97"/>
  <c r="J164" i="97"/>
  <c r="I186" i="97"/>
  <c r="I62" i="97"/>
  <c r="W62" i="97"/>
  <c r="W61" i="97"/>
  <c r="I61" i="97"/>
  <c r="I60" i="97"/>
  <c r="W60" i="97"/>
  <c r="I59" i="97"/>
  <c r="W58" i="97"/>
  <c r="I58" i="97"/>
  <c r="W57" i="97"/>
  <c r="I57" i="97"/>
  <c r="W56" i="97"/>
  <c r="I56" i="97"/>
  <c r="I55" i="97"/>
  <c r="W55" i="97"/>
  <c r="W54" i="97"/>
  <c r="I54" i="97"/>
  <c r="W53" i="97"/>
  <c r="I53" i="97"/>
  <c r="W52" i="97"/>
  <c r="I52" i="97"/>
  <c r="I51" i="97"/>
  <c r="W51" i="97"/>
  <c r="I50" i="97"/>
  <c r="W50" i="97"/>
  <c r="I49" i="97"/>
  <c r="W49" i="97"/>
  <c r="I48" i="97"/>
  <c r="W48" i="97"/>
  <c r="W47" i="97"/>
  <c r="I47" i="97"/>
  <c r="W46" i="97"/>
  <c r="I46" i="97"/>
  <c r="W45" i="97"/>
  <c r="I45" i="97"/>
  <c r="I44" i="97"/>
  <c r="W44" i="97"/>
  <c r="W43" i="97"/>
  <c r="I43" i="97"/>
  <c r="W42" i="97"/>
  <c r="I42" i="97"/>
  <c r="I15" i="97"/>
  <c r="I22" i="97"/>
  <c r="I16" i="97"/>
  <c r="I9" i="97"/>
  <c r="E23" i="97"/>
  <c r="I26" i="97"/>
  <c r="I17" i="97"/>
  <c r="I19" i="97"/>
  <c r="E25" i="97"/>
  <c r="I28" i="97"/>
  <c r="I10" i="97"/>
  <c r="I11" i="97"/>
  <c r="E14" i="97"/>
  <c r="E21" i="97"/>
  <c r="E12" i="97"/>
  <c r="E24" i="97"/>
  <c r="I29" i="97"/>
  <c r="I24" i="97"/>
  <c r="I12" i="97"/>
  <c r="I18" i="97"/>
  <c r="I23" i="97"/>
  <c r="I21" i="97"/>
  <c r="I25" i="97"/>
  <c r="I20" i="97"/>
  <c r="I30" i="97"/>
  <c r="I14" i="97"/>
  <c r="I27" i="97"/>
  <c r="E147" i="97"/>
  <c r="E137" i="97"/>
  <c r="E134" i="97"/>
  <c r="E136" i="97"/>
  <c r="I176" i="97"/>
  <c r="I166" i="97"/>
  <c r="I182" i="97"/>
  <c r="I185" i="97"/>
  <c r="E201" i="97"/>
  <c r="E207" i="97"/>
  <c r="E216" i="97"/>
  <c r="E213" i="97"/>
  <c r="E205" i="97"/>
  <c r="E197" i="97"/>
  <c r="E217" i="97"/>
  <c r="E199" i="97"/>
  <c r="E215" i="97"/>
  <c r="E208" i="97"/>
  <c r="E210" i="97"/>
  <c r="E209" i="97"/>
  <c r="E200" i="97"/>
  <c r="E202" i="97"/>
  <c r="E211" i="97"/>
  <c r="E204" i="97"/>
  <c r="E214" i="97"/>
  <c r="I169" i="97"/>
  <c r="I177" i="97"/>
  <c r="N393" i="88"/>
  <c r="B304" i="88"/>
  <c r="I205" i="97"/>
  <c r="I202" i="97"/>
  <c r="I208" i="97"/>
  <c r="I181" i="97"/>
  <c r="I173" i="97"/>
  <c r="I145" i="97"/>
  <c r="I151" i="97"/>
  <c r="I139" i="97"/>
  <c r="I144" i="97"/>
  <c r="I134" i="97"/>
  <c r="E151" i="97"/>
  <c r="E141" i="97"/>
  <c r="E138" i="97"/>
  <c r="E154" i="97"/>
  <c r="I109" i="97"/>
  <c r="I116" i="97"/>
  <c r="I110" i="97"/>
  <c r="I123" i="97"/>
  <c r="I115" i="97"/>
  <c r="I117" i="97"/>
  <c r="I108" i="97"/>
  <c r="I124" i="97"/>
  <c r="I118" i="97"/>
  <c r="I103" i="97"/>
  <c r="I111" i="97"/>
  <c r="I113" i="97"/>
  <c r="I112" i="97"/>
  <c r="I106" i="97"/>
  <c r="I122" i="97"/>
  <c r="I105" i="97"/>
  <c r="I107" i="97"/>
  <c r="T72" i="97"/>
  <c r="H72" i="97"/>
  <c r="I41" i="97"/>
  <c r="W41" i="97"/>
  <c r="E9" i="97"/>
  <c r="E13" i="97"/>
  <c r="E29" i="97"/>
  <c r="E22" i="97"/>
  <c r="E10" i="97"/>
  <c r="E18" i="97"/>
  <c r="E11" i="97"/>
  <c r="E17" i="97"/>
  <c r="J8" i="97"/>
  <c r="E30" i="97"/>
  <c r="E20" i="97"/>
  <c r="E26" i="97"/>
  <c r="E27" i="97"/>
  <c r="E19" i="97"/>
  <c r="E15" i="97"/>
  <c r="E28" i="97"/>
  <c r="G240" i="98"/>
  <c r="G87" i="98"/>
  <c r="G88" i="98"/>
  <c r="G79" i="98"/>
  <c r="G94" i="98"/>
  <c r="P174" i="98"/>
  <c r="G95" i="98"/>
  <c r="M125" i="98"/>
  <c r="M113" i="98"/>
  <c r="G50" i="98"/>
  <c r="G63" i="98"/>
  <c r="Y27" i="98"/>
  <c r="G60" i="98"/>
  <c r="N41" i="98"/>
  <c r="Y23" i="98"/>
  <c r="Y19" i="98"/>
  <c r="M126" i="98"/>
  <c r="M122" i="98"/>
  <c r="G43" i="98"/>
  <c r="Y13" i="98"/>
  <c r="G53" i="98"/>
  <c r="G54" i="98"/>
  <c r="G48" i="98"/>
  <c r="Y29" i="98"/>
  <c r="Y17" i="98"/>
  <c r="G61" i="98"/>
  <c r="Y15" i="98"/>
  <c r="Y16" i="98"/>
  <c r="Y10" i="98"/>
  <c r="M117" i="98"/>
  <c r="M123" i="98"/>
  <c r="M115" i="98"/>
  <c r="M85" i="98"/>
  <c r="M88" i="98"/>
  <c r="M110" i="98"/>
  <c r="G42" i="98"/>
  <c r="M121" i="98"/>
  <c r="M93" i="98"/>
  <c r="M112" i="98"/>
  <c r="M109" i="98"/>
  <c r="M120" i="98"/>
  <c r="M87" i="98"/>
  <c r="M118" i="98"/>
  <c r="M129" i="98"/>
  <c r="M119" i="98"/>
  <c r="M114" i="98"/>
  <c r="M116" i="98"/>
  <c r="M127" i="98"/>
  <c r="N107" i="98"/>
  <c r="M124" i="98"/>
  <c r="M82" i="98"/>
  <c r="M77" i="98"/>
  <c r="G89" i="98"/>
  <c r="M30" i="98"/>
  <c r="M22" i="98"/>
  <c r="G78" i="98"/>
  <c r="M10" i="98"/>
  <c r="M17" i="98"/>
  <c r="M18" i="98"/>
  <c r="M21" i="98"/>
  <c r="M29" i="98"/>
  <c r="M94" i="98"/>
  <c r="M78" i="98"/>
  <c r="N73" i="98"/>
  <c r="M83" i="98"/>
  <c r="M90" i="98"/>
  <c r="M74" i="98"/>
  <c r="M89" i="98"/>
  <c r="M81" i="98"/>
  <c r="M92" i="98"/>
  <c r="M84" i="98"/>
  <c r="M76" i="98"/>
  <c r="M95" i="98"/>
  <c r="M79" i="98"/>
  <c r="M86" i="98"/>
  <c r="M91" i="98"/>
  <c r="G93" i="98"/>
  <c r="G85" i="98"/>
  <c r="G77" i="98"/>
  <c r="G92" i="98"/>
  <c r="G80" i="98"/>
  <c r="G86" i="98"/>
  <c r="G91" i="98"/>
  <c r="G83" i="98"/>
  <c r="G75" i="98"/>
  <c r="G76" i="98"/>
  <c r="G74" i="98"/>
  <c r="G90" i="98"/>
  <c r="N139" i="98"/>
  <c r="G125" i="98"/>
  <c r="G117" i="98"/>
  <c r="M108" i="98"/>
  <c r="G115" i="98"/>
  <c r="G127" i="98"/>
  <c r="G52" i="98"/>
  <c r="G45" i="98"/>
  <c r="Y24" i="98"/>
  <c r="M111" i="98"/>
  <c r="G59" i="98"/>
  <c r="M31" i="98"/>
  <c r="M24" i="98"/>
  <c r="M15" i="98"/>
  <c r="M28" i="98"/>
  <c r="M20" i="98"/>
  <c r="Y20" i="98"/>
  <c r="Y14" i="98"/>
  <c r="Y30" i="98"/>
  <c r="Y26" i="98"/>
  <c r="L205" i="98"/>
  <c r="N366" i="96"/>
  <c r="O434" i="96"/>
  <c r="B484" i="96"/>
  <c r="AB484" i="96" s="1"/>
  <c r="B488" i="96"/>
  <c r="AB488" i="96" s="1"/>
  <c r="B489" i="96"/>
  <c r="AB489" i="96" s="1"/>
  <c r="M103" i="96"/>
  <c r="B378" i="96"/>
  <c r="M405" i="96" s="1"/>
  <c r="B382" i="96"/>
  <c r="J409" i="96" s="1"/>
  <c r="B495" i="96"/>
  <c r="AB495" i="96" s="1"/>
  <c r="B496" i="96"/>
  <c r="AB496" i="96" s="1"/>
  <c r="B497" i="96"/>
  <c r="AB497" i="96" s="1"/>
  <c r="Q480" i="96"/>
  <c r="D421" i="96"/>
  <c r="B502" i="96"/>
  <c r="AB502" i="96" s="1"/>
  <c r="K440" i="96"/>
  <c r="J424" i="96"/>
  <c r="H429" i="96"/>
  <c r="H338" i="96"/>
  <c r="H366" i="96"/>
  <c r="T366" i="96"/>
  <c r="M441" i="96"/>
  <c r="K436" i="96"/>
  <c r="O430" i="96"/>
  <c r="M425" i="96"/>
  <c r="H464" i="96"/>
  <c r="M429" i="96"/>
  <c r="B356" i="96"/>
  <c r="G411" i="96" s="1"/>
  <c r="O438" i="96"/>
  <c r="M433" i="96"/>
  <c r="K428" i="96"/>
  <c r="N452" i="96"/>
  <c r="B348" i="96"/>
  <c r="F403" i="96" s="1"/>
  <c r="B370" i="96"/>
  <c r="N397" i="96" s="1"/>
  <c r="B374" i="96"/>
  <c r="M401" i="96" s="1"/>
  <c r="O442" i="96"/>
  <c r="M437" i="96"/>
  <c r="K432" i="96"/>
  <c r="O426" i="96"/>
  <c r="N461" i="96"/>
  <c r="W219" i="88"/>
  <c r="T219" i="88"/>
  <c r="Q393" i="88"/>
  <c r="B360" i="96"/>
  <c r="G415" i="96" s="1"/>
  <c r="B352" i="96"/>
  <c r="F407" i="96" s="1"/>
  <c r="B344" i="96"/>
  <c r="F399" i="96" s="1"/>
  <c r="B339" i="96"/>
  <c r="E394" i="96" s="1"/>
  <c r="M421" i="96"/>
  <c r="J421" i="96"/>
  <c r="N421" i="96"/>
  <c r="K421" i="96"/>
  <c r="B359" i="96"/>
  <c r="G414" i="96" s="1"/>
  <c r="B357" i="96"/>
  <c r="F412" i="96" s="1"/>
  <c r="B355" i="96"/>
  <c r="H410" i="96" s="1"/>
  <c r="B353" i="96"/>
  <c r="E408" i="96" s="1"/>
  <c r="B351" i="96"/>
  <c r="C406" i="96" s="1"/>
  <c r="F433" i="96"/>
  <c r="B349" i="96"/>
  <c r="E404" i="96" s="1"/>
  <c r="F431" i="96"/>
  <c r="B347" i="96"/>
  <c r="C402" i="96" s="1"/>
  <c r="F429" i="96"/>
  <c r="B345" i="96"/>
  <c r="H400" i="96" s="1"/>
  <c r="F427" i="96"/>
  <c r="B343" i="96"/>
  <c r="H398" i="96" s="1"/>
  <c r="F425" i="96"/>
  <c r="C425" i="96"/>
  <c r="G425" i="96"/>
  <c r="C338" i="96"/>
  <c r="D420" i="96" s="1"/>
  <c r="F423" i="96"/>
  <c r="C423" i="96"/>
  <c r="G423" i="96"/>
  <c r="O449" i="96"/>
  <c r="K449" i="96"/>
  <c r="N449" i="96"/>
  <c r="J449" i="96"/>
  <c r="M449" i="96"/>
  <c r="N451" i="96"/>
  <c r="J451" i="96"/>
  <c r="M451" i="96"/>
  <c r="O451" i="96"/>
  <c r="L451" i="96"/>
  <c r="B371" i="96"/>
  <c r="K398" i="96" s="1"/>
  <c r="H453" i="96"/>
  <c r="D453" i="96"/>
  <c r="G453" i="96"/>
  <c r="C453" i="96"/>
  <c r="E453" i="96"/>
  <c r="B373" i="96"/>
  <c r="L400" i="96" s="1"/>
  <c r="G455" i="96"/>
  <c r="C455" i="96"/>
  <c r="F455" i="96"/>
  <c r="D455" i="96"/>
  <c r="O456" i="96"/>
  <c r="K456" i="96"/>
  <c r="N456" i="96"/>
  <c r="J456" i="96"/>
  <c r="M456" i="96"/>
  <c r="B376" i="96"/>
  <c r="L403" i="96" s="1"/>
  <c r="N458" i="96"/>
  <c r="J458" i="96"/>
  <c r="M458" i="96"/>
  <c r="O458" i="96"/>
  <c r="L458" i="96"/>
  <c r="H460" i="96"/>
  <c r="D460" i="96"/>
  <c r="G460" i="96"/>
  <c r="C460" i="96"/>
  <c r="E460" i="96"/>
  <c r="G462" i="96"/>
  <c r="C462" i="96"/>
  <c r="F462" i="96"/>
  <c r="D462" i="96"/>
  <c r="N465" i="96"/>
  <c r="J465" i="96"/>
  <c r="L465" i="96"/>
  <c r="K465" i="96"/>
  <c r="M465" i="96"/>
  <c r="M467" i="96"/>
  <c r="N467" i="96"/>
  <c r="L467" i="96"/>
  <c r="O467" i="96"/>
  <c r="J467" i="96"/>
  <c r="B387" i="96"/>
  <c r="G469" i="96"/>
  <c r="C469" i="96"/>
  <c r="D469" i="96"/>
  <c r="H469" i="96"/>
  <c r="E469" i="96"/>
  <c r="F442" i="96"/>
  <c r="H441" i="96"/>
  <c r="D441" i="96"/>
  <c r="F440" i="96"/>
  <c r="H439" i="96"/>
  <c r="D439" i="96"/>
  <c r="F438" i="96"/>
  <c r="H437" i="96"/>
  <c r="D437" i="96"/>
  <c r="F436" i="96"/>
  <c r="H435" i="96"/>
  <c r="D435" i="96"/>
  <c r="F434" i="96"/>
  <c r="H433" i="96"/>
  <c r="C433" i="96"/>
  <c r="C432" i="96"/>
  <c r="D431" i="96"/>
  <c r="E430" i="96"/>
  <c r="E429" i="96"/>
  <c r="F428" i="96"/>
  <c r="G427" i="96"/>
  <c r="G426" i="96"/>
  <c r="H425" i="96"/>
  <c r="F424" i="96"/>
  <c r="D423" i="96"/>
  <c r="H421" i="96"/>
  <c r="M439" i="96"/>
  <c r="M435" i="96"/>
  <c r="M431" i="96"/>
  <c r="M427" i="96"/>
  <c r="L449" i="96"/>
  <c r="E452" i="96"/>
  <c r="C456" i="96"/>
  <c r="K458" i="96"/>
  <c r="H462" i="96"/>
  <c r="K467" i="96"/>
  <c r="B358" i="96"/>
  <c r="D413" i="96" s="1"/>
  <c r="B350" i="96"/>
  <c r="B342" i="96"/>
  <c r="F397" i="96" s="1"/>
  <c r="M442" i="96"/>
  <c r="J442" i="96"/>
  <c r="N442" i="96"/>
  <c r="M440" i="96"/>
  <c r="J440" i="96"/>
  <c r="N440" i="96"/>
  <c r="M438" i="96"/>
  <c r="J438" i="96"/>
  <c r="N438" i="96"/>
  <c r="M436" i="96"/>
  <c r="J436" i="96"/>
  <c r="N436" i="96"/>
  <c r="M434" i="96"/>
  <c r="J434" i="96"/>
  <c r="N434" i="96"/>
  <c r="M432" i="96"/>
  <c r="J432" i="96"/>
  <c r="N432" i="96"/>
  <c r="M430" i="96"/>
  <c r="J430" i="96"/>
  <c r="N430" i="96"/>
  <c r="M428" i="96"/>
  <c r="J428" i="96"/>
  <c r="N428" i="96"/>
  <c r="M426" i="96"/>
  <c r="J426" i="96"/>
  <c r="N426" i="96"/>
  <c r="K424" i="96"/>
  <c r="M424" i="96"/>
  <c r="N424" i="96"/>
  <c r="K422" i="96"/>
  <c r="O422" i="96"/>
  <c r="L422" i="96"/>
  <c r="J422" i="96"/>
  <c r="M422" i="96"/>
  <c r="E450" i="96"/>
  <c r="H450" i="96"/>
  <c r="D450" i="96"/>
  <c r="G450" i="96"/>
  <c r="M453" i="96"/>
  <c r="L453" i="96"/>
  <c r="N453" i="96"/>
  <c r="K453" i="96"/>
  <c r="L455" i="96"/>
  <c r="O455" i="96"/>
  <c r="K455" i="96"/>
  <c r="M455" i="96"/>
  <c r="J455" i="96"/>
  <c r="B375" i="96"/>
  <c r="M402" i="96" s="1"/>
  <c r="F457" i="96"/>
  <c r="E457" i="96"/>
  <c r="C457" i="96"/>
  <c r="H457" i="96"/>
  <c r="B377" i="96"/>
  <c r="J404" i="96" s="1"/>
  <c r="E459" i="96"/>
  <c r="H459" i="96"/>
  <c r="D459" i="96"/>
  <c r="G459" i="96"/>
  <c r="M460" i="96"/>
  <c r="L460" i="96"/>
  <c r="N460" i="96"/>
  <c r="K460" i="96"/>
  <c r="B380" i="96"/>
  <c r="M407" i="96" s="1"/>
  <c r="L462" i="96"/>
  <c r="O462" i="96"/>
  <c r="K462" i="96"/>
  <c r="M462" i="96"/>
  <c r="J462" i="96"/>
  <c r="E464" i="96"/>
  <c r="G464" i="96"/>
  <c r="F464" i="96"/>
  <c r="C464" i="96"/>
  <c r="B384" i="96"/>
  <c r="N411" i="96" s="1"/>
  <c r="H466" i="96"/>
  <c r="D466" i="96"/>
  <c r="C466" i="96"/>
  <c r="G466" i="96"/>
  <c r="F466" i="96"/>
  <c r="B386" i="96"/>
  <c r="M413" i="96" s="1"/>
  <c r="O469" i="96"/>
  <c r="K469" i="96"/>
  <c r="N469" i="96"/>
  <c r="M469" i="96"/>
  <c r="J469" i="96"/>
  <c r="L469" i="96"/>
  <c r="E442" i="96"/>
  <c r="G441" i="96"/>
  <c r="C441" i="96"/>
  <c r="E440" i="96"/>
  <c r="G439" i="96"/>
  <c r="C439" i="96"/>
  <c r="E438" i="96"/>
  <c r="G437" i="96"/>
  <c r="C437" i="96"/>
  <c r="E436" i="96"/>
  <c r="G435" i="96"/>
  <c r="C435" i="96"/>
  <c r="E434" i="96"/>
  <c r="G433" i="96"/>
  <c r="H431" i="96"/>
  <c r="C431" i="96"/>
  <c r="D429" i="96"/>
  <c r="E427" i="96"/>
  <c r="E425" i="96"/>
  <c r="L440" i="96"/>
  <c r="L436" i="96"/>
  <c r="L432" i="96"/>
  <c r="L428" i="96"/>
  <c r="L424" i="96"/>
  <c r="O421" i="96"/>
  <c r="C450" i="96"/>
  <c r="O453" i="96"/>
  <c r="E455" i="96"/>
  <c r="C459" i="96"/>
  <c r="F460" i="96"/>
  <c r="N462" i="96"/>
  <c r="D464" i="96"/>
  <c r="O465" i="96"/>
  <c r="D432" i="96"/>
  <c r="H432" i="96"/>
  <c r="D430" i="96"/>
  <c r="H430" i="96"/>
  <c r="D428" i="96"/>
  <c r="H428" i="96"/>
  <c r="D426" i="96"/>
  <c r="H426" i="96"/>
  <c r="D424" i="96"/>
  <c r="H424" i="96"/>
  <c r="E424" i="96"/>
  <c r="D422" i="96"/>
  <c r="H422" i="96"/>
  <c r="E422" i="96"/>
  <c r="B368" i="96"/>
  <c r="N395" i="96" s="1"/>
  <c r="N450" i="96"/>
  <c r="J450" i="96"/>
  <c r="M450" i="96"/>
  <c r="K450" i="96"/>
  <c r="H452" i="96"/>
  <c r="D452" i="96"/>
  <c r="G452" i="96"/>
  <c r="C452" i="96"/>
  <c r="F452" i="96"/>
  <c r="G454" i="96"/>
  <c r="C454" i="96"/>
  <c r="F454" i="96"/>
  <c r="H454" i="96"/>
  <c r="E454" i="96"/>
  <c r="O457" i="96"/>
  <c r="K457" i="96"/>
  <c r="N457" i="96"/>
  <c r="J457" i="96"/>
  <c r="L457" i="96"/>
  <c r="N459" i="96"/>
  <c r="J459" i="96"/>
  <c r="M459" i="96"/>
  <c r="K459" i="96"/>
  <c r="B379" i="96"/>
  <c r="M406" i="96" s="1"/>
  <c r="H461" i="96"/>
  <c r="D461" i="96"/>
  <c r="G461" i="96"/>
  <c r="C461" i="96"/>
  <c r="F461" i="96"/>
  <c r="B381" i="96"/>
  <c r="L408" i="96" s="1"/>
  <c r="G463" i="96"/>
  <c r="C463" i="96"/>
  <c r="F463" i="96"/>
  <c r="H463" i="96"/>
  <c r="E463" i="96"/>
  <c r="N464" i="96"/>
  <c r="J464" i="96"/>
  <c r="M464" i="96"/>
  <c r="L464" i="96"/>
  <c r="O464" i="96"/>
  <c r="K464" i="96"/>
  <c r="M466" i="96"/>
  <c r="O466" i="96"/>
  <c r="J466" i="96"/>
  <c r="N466" i="96"/>
  <c r="K466" i="96"/>
  <c r="G468" i="96"/>
  <c r="C468" i="96"/>
  <c r="E468" i="96"/>
  <c r="D468" i="96"/>
  <c r="F468" i="96"/>
  <c r="B388" i="96"/>
  <c r="M415" i="96" s="1"/>
  <c r="E470" i="96"/>
  <c r="F470" i="96"/>
  <c r="D470" i="96"/>
  <c r="G470" i="96"/>
  <c r="H470" i="96"/>
  <c r="H442" i="96"/>
  <c r="D442" i="96"/>
  <c r="H440" i="96"/>
  <c r="D440" i="96"/>
  <c r="H438" i="96"/>
  <c r="D438" i="96"/>
  <c r="H436" i="96"/>
  <c r="D436" i="96"/>
  <c r="H434" i="96"/>
  <c r="D434" i="96"/>
  <c r="F432" i="96"/>
  <c r="G430" i="96"/>
  <c r="C428" i="96"/>
  <c r="E426" i="96"/>
  <c r="F422" i="96"/>
  <c r="D454" i="96"/>
  <c r="D463" i="96"/>
  <c r="G103" i="96"/>
  <c r="B354" i="96"/>
  <c r="B346" i="96"/>
  <c r="F421" i="96"/>
  <c r="C421" i="96"/>
  <c r="G421" i="96"/>
  <c r="K441" i="96"/>
  <c r="O441" i="96"/>
  <c r="L441" i="96"/>
  <c r="K439" i="96"/>
  <c r="O439" i="96"/>
  <c r="L439" i="96"/>
  <c r="K437" i="96"/>
  <c r="O437" i="96"/>
  <c r="L437" i="96"/>
  <c r="K435" i="96"/>
  <c r="O435" i="96"/>
  <c r="L435" i="96"/>
  <c r="K433" i="96"/>
  <c r="O433" i="96"/>
  <c r="L433" i="96"/>
  <c r="K431" i="96"/>
  <c r="O431" i="96"/>
  <c r="L431" i="96"/>
  <c r="K429" i="96"/>
  <c r="O429" i="96"/>
  <c r="L429" i="96"/>
  <c r="K427" i="96"/>
  <c r="O427" i="96"/>
  <c r="L427" i="96"/>
  <c r="K425" i="96"/>
  <c r="O425" i="96"/>
  <c r="L425" i="96"/>
  <c r="M423" i="96"/>
  <c r="J423" i="96"/>
  <c r="N423" i="96"/>
  <c r="L423" i="96"/>
  <c r="O423" i="96"/>
  <c r="B367" i="96"/>
  <c r="O394" i="96" s="1"/>
  <c r="F449" i="96"/>
  <c r="E449" i="96"/>
  <c r="G449" i="96"/>
  <c r="D449" i="96"/>
  <c r="B369" i="96"/>
  <c r="K396" i="96" s="1"/>
  <c r="E451" i="96"/>
  <c r="H451" i="96"/>
  <c r="D451" i="96"/>
  <c r="F451" i="96"/>
  <c r="C451" i="96"/>
  <c r="M452" i="96"/>
  <c r="L452" i="96"/>
  <c r="J452" i="96"/>
  <c r="O452" i="96"/>
  <c r="B372" i="96"/>
  <c r="K399" i="96" s="1"/>
  <c r="L454" i="96"/>
  <c r="O454" i="96"/>
  <c r="K454" i="96"/>
  <c r="N454" i="96"/>
  <c r="F456" i="96"/>
  <c r="E456" i="96"/>
  <c r="G456" i="96"/>
  <c r="D456" i="96"/>
  <c r="E458" i="96"/>
  <c r="H458" i="96"/>
  <c r="D458" i="96"/>
  <c r="F458" i="96"/>
  <c r="C458" i="96"/>
  <c r="M461" i="96"/>
  <c r="L461" i="96"/>
  <c r="J461" i="96"/>
  <c r="O461" i="96"/>
  <c r="L463" i="96"/>
  <c r="O463" i="96"/>
  <c r="K463" i="96"/>
  <c r="N463" i="96"/>
  <c r="B383" i="96"/>
  <c r="O410" i="96" s="1"/>
  <c r="E465" i="96"/>
  <c r="F465" i="96"/>
  <c r="D465" i="96"/>
  <c r="H465" i="96"/>
  <c r="B385" i="96"/>
  <c r="L412" i="96" s="1"/>
  <c r="H467" i="96"/>
  <c r="D467" i="96"/>
  <c r="G467" i="96"/>
  <c r="F467" i="96"/>
  <c r="C467" i="96"/>
  <c r="E467" i="96"/>
  <c r="L468" i="96"/>
  <c r="K468" i="96"/>
  <c r="O468" i="96"/>
  <c r="J468" i="96"/>
  <c r="M468" i="96"/>
  <c r="N468" i="96"/>
  <c r="N470" i="96"/>
  <c r="J470" i="96"/>
  <c r="L470" i="96"/>
  <c r="K470" i="96"/>
  <c r="M470" i="96"/>
  <c r="G442" i="96"/>
  <c r="E441" i="96"/>
  <c r="G440" i="96"/>
  <c r="E439" i="96"/>
  <c r="G438" i="96"/>
  <c r="E437" i="96"/>
  <c r="G436" i="96"/>
  <c r="E435" i="96"/>
  <c r="G434" i="96"/>
  <c r="D433" i="96"/>
  <c r="E432" i="96"/>
  <c r="E431" i="96"/>
  <c r="F430" i="96"/>
  <c r="G429" i="96"/>
  <c r="G428" i="96"/>
  <c r="H427" i="96"/>
  <c r="C427" i="96"/>
  <c r="C426" i="96"/>
  <c r="G424" i="96"/>
  <c r="E423" i="96"/>
  <c r="C422" i="96"/>
  <c r="L442" i="96"/>
  <c r="J441" i="96"/>
  <c r="N439" i="96"/>
  <c r="L438" i="96"/>
  <c r="J437" i="96"/>
  <c r="N435" i="96"/>
  <c r="L434" i="96"/>
  <c r="J433" i="96"/>
  <c r="N431" i="96"/>
  <c r="L430" i="96"/>
  <c r="J429" i="96"/>
  <c r="N427" i="96"/>
  <c r="L426" i="96"/>
  <c r="J425" i="96"/>
  <c r="K423" i="96"/>
  <c r="H449" i="96"/>
  <c r="L450" i="96"/>
  <c r="F453" i="96"/>
  <c r="J454" i="96"/>
  <c r="N455" i="96"/>
  <c r="D457" i="96"/>
  <c r="G458" i="96"/>
  <c r="L459" i="96"/>
  <c r="O460" i="96"/>
  <c r="E462" i="96"/>
  <c r="J463" i="96"/>
  <c r="C465" i="96"/>
  <c r="L466" i="96"/>
  <c r="C470" i="96"/>
  <c r="B485" i="96"/>
  <c r="AB485" i="96" s="1"/>
  <c r="B493" i="96"/>
  <c r="AB493" i="96" s="1"/>
  <c r="G509" i="96"/>
  <c r="C480" i="96"/>
  <c r="E535" i="96" s="1"/>
  <c r="B487" i="96"/>
  <c r="AB487" i="96" s="1"/>
  <c r="B483" i="96"/>
  <c r="AB483" i="96" s="1"/>
  <c r="B491" i="96"/>
  <c r="AB491" i="96" s="1"/>
  <c r="B500" i="96"/>
  <c r="AB500" i="96" s="1"/>
  <c r="P480" i="96"/>
  <c r="M535" i="96" s="1"/>
  <c r="X480" i="96"/>
  <c r="L71" i="97"/>
  <c r="Y71" i="97"/>
  <c r="K71" i="97"/>
  <c r="U71" i="97"/>
  <c r="O40" i="97"/>
  <c r="K40" i="97"/>
  <c r="M40" i="97"/>
  <c r="N40" i="97"/>
  <c r="I71" i="97"/>
  <c r="X71" i="97"/>
  <c r="J40" i="97"/>
  <c r="W71" i="97"/>
  <c r="J71" i="97"/>
  <c r="M71" i="97"/>
  <c r="V71" i="97"/>
  <c r="L40" i="97"/>
  <c r="D537" i="96"/>
  <c r="C537" i="96"/>
  <c r="D545" i="96"/>
  <c r="C545" i="96"/>
  <c r="D547" i="96"/>
  <c r="E547" i="96"/>
  <c r="C553" i="96"/>
  <c r="E553" i="96"/>
  <c r="D553" i="96"/>
  <c r="D556" i="96"/>
  <c r="E556" i="96"/>
  <c r="C556" i="96"/>
  <c r="B501" i="96"/>
  <c r="Q546" i="96"/>
  <c r="P546" i="96"/>
  <c r="O546" i="96"/>
  <c r="E537" i="96"/>
  <c r="G536" i="96"/>
  <c r="H536" i="96"/>
  <c r="I536" i="96"/>
  <c r="B482" i="96"/>
  <c r="AB482" i="96" s="1"/>
  <c r="G538" i="96"/>
  <c r="H538" i="96"/>
  <c r="G540" i="96"/>
  <c r="I540" i="96"/>
  <c r="B486" i="96"/>
  <c r="AB486" i="96" s="1"/>
  <c r="G542" i="96"/>
  <c r="I542" i="96"/>
  <c r="H542" i="96"/>
  <c r="G544" i="96"/>
  <c r="H544" i="96"/>
  <c r="I544" i="96"/>
  <c r="B490" i="96"/>
  <c r="AB490" i="96" s="1"/>
  <c r="G546" i="96"/>
  <c r="H546" i="96"/>
  <c r="B492" i="96"/>
  <c r="AB492" i="96" s="1"/>
  <c r="G548" i="96"/>
  <c r="I548" i="96"/>
  <c r="B494" i="96"/>
  <c r="AB494" i="96" s="1"/>
  <c r="I550" i="96"/>
  <c r="H550" i="96"/>
  <c r="I552" i="96"/>
  <c r="G552" i="96"/>
  <c r="H552" i="96"/>
  <c r="B498" i="96"/>
  <c r="AB498" i="96" s="1"/>
  <c r="C555" i="96"/>
  <c r="E555" i="96"/>
  <c r="Q540" i="96"/>
  <c r="O540" i="96"/>
  <c r="P540" i="96"/>
  <c r="Q542" i="96"/>
  <c r="O542" i="96"/>
  <c r="P542" i="96"/>
  <c r="O551" i="96"/>
  <c r="P551" i="96"/>
  <c r="Q551" i="96"/>
  <c r="Q556" i="96"/>
  <c r="O556" i="96"/>
  <c r="P556" i="96"/>
  <c r="G550" i="96"/>
  <c r="E510" i="96"/>
  <c r="D539" i="96"/>
  <c r="E539" i="96"/>
  <c r="D541" i="96"/>
  <c r="E541" i="96"/>
  <c r="C541" i="96"/>
  <c r="D543" i="96"/>
  <c r="C543" i="96"/>
  <c r="E543" i="96"/>
  <c r="H509" i="96"/>
  <c r="O539" i="96"/>
  <c r="Q539" i="96"/>
  <c r="P539" i="96"/>
  <c r="Q544" i="96"/>
  <c r="P544" i="96"/>
  <c r="O555" i="96"/>
  <c r="Q555" i="96"/>
  <c r="P555" i="96"/>
  <c r="G518" i="96"/>
  <c r="I541" i="96"/>
  <c r="G541" i="96"/>
  <c r="H541" i="96"/>
  <c r="I543" i="96"/>
  <c r="G543" i="96"/>
  <c r="I547" i="96"/>
  <c r="H547" i="96"/>
  <c r="G547" i="96"/>
  <c r="G551" i="96"/>
  <c r="H551" i="96"/>
  <c r="I551" i="96"/>
  <c r="G553" i="96"/>
  <c r="H553" i="96"/>
  <c r="D554" i="96"/>
  <c r="E554" i="96"/>
  <c r="C554" i="96"/>
  <c r="B499" i="96"/>
  <c r="I556" i="96"/>
  <c r="H556" i="96"/>
  <c r="G556" i="96"/>
  <c r="R480" i="96"/>
  <c r="O543" i="96"/>
  <c r="P543" i="96"/>
  <c r="Q543" i="96"/>
  <c r="L545" i="96"/>
  <c r="K545" i="96"/>
  <c r="M545" i="96"/>
  <c r="I518" i="96"/>
  <c r="Q548" i="96"/>
  <c r="O548" i="96"/>
  <c r="P548" i="96"/>
  <c r="Q550" i="96"/>
  <c r="O550" i="96"/>
  <c r="L554" i="96"/>
  <c r="M554" i="96"/>
  <c r="K554" i="96"/>
  <c r="H529" i="96"/>
  <c r="C539" i="96"/>
  <c r="H543" i="96"/>
  <c r="E545" i="96"/>
  <c r="D549" i="96"/>
  <c r="E549" i="96"/>
  <c r="C549" i="96"/>
  <c r="C551" i="96"/>
  <c r="E551" i="96"/>
  <c r="D551" i="96"/>
  <c r="H518" i="96"/>
  <c r="G527" i="96"/>
  <c r="O544" i="96"/>
  <c r="I537" i="96"/>
  <c r="H537" i="96"/>
  <c r="I539" i="96"/>
  <c r="H539" i="96"/>
  <c r="G539" i="96"/>
  <c r="I545" i="96"/>
  <c r="H545" i="96"/>
  <c r="I549" i="96"/>
  <c r="G549" i="96"/>
  <c r="H549" i="96"/>
  <c r="E480" i="96"/>
  <c r="E536" i="96"/>
  <c r="D536" i="96"/>
  <c r="D538" i="96"/>
  <c r="C538" i="96"/>
  <c r="E538" i="96"/>
  <c r="C512" i="96"/>
  <c r="C540" i="96"/>
  <c r="D540" i="96"/>
  <c r="E542" i="96"/>
  <c r="C542" i="96"/>
  <c r="E544" i="96"/>
  <c r="D544" i="96"/>
  <c r="D546" i="96"/>
  <c r="C546" i="96"/>
  <c r="E546" i="96"/>
  <c r="C548" i="96"/>
  <c r="D548" i="96"/>
  <c r="E550" i="96"/>
  <c r="C550" i="96"/>
  <c r="D552" i="96"/>
  <c r="E552" i="96"/>
  <c r="I554" i="96"/>
  <c r="H554" i="96"/>
  <c r="G554" i="96"/>
  <c r="D557" i="96"/>
  <c r="C557" i="96"/>
  <c r="E557" i="96"/>
  <c r="Q536" i="96"/>
  <c r="P536" i="96"/>
  <c r="O536" i="96"/>
  <c r="Q538" i="96"/>
  <c r="P538" i="96"/>
  <c r="O538" i="96"/>
  <c r="L542" i="96"/>
  <c r="K542" i="96"/>
  <c r="M542" i="96"/>
  <c r="O547" i="96"/>
  <c r="Q547" i="96"/>
  <c r="P547" i="96"/>
  <c r="Q552" i="96"/>
  <c r="P552" i="96"/>
  <c r="N552" i="96" s="1"/>
  <c r="Q554" i="96"/>
  <c r="P554" i="96"/>
  <c r="O554" i="96"/>
  <c r="C544" i="96"/>
  <c r="G545" i="96"/>
  <c r="C547" i="96"/>
  <c r="D550" i="96"/>
  <c r="G555" i="96"/>
  <c r="H555" i="96"/>
  <c r="I557" i="96"/>
  <c r="G557" i="96"/>
  <c r="L536" i="96"/>
  <c r="K536" i="96"/>
  <c r="O537" i="96"/>
  <c r="P537" i="96"/>
  <c r="O541" i="96"/>
  <c r="Q541" i="96"/>
  <c r="P541" i="96"/>
  <c r="O545" i="96"/>
  <c r="P545" i="96"/>
  <c r="Q545" i="96"/>
  <c r="O549" i="96"/>
  <c r="Q549" i="96"/>
  <c r="P549" i="96"/>
  <c r="O553" i="96"/>
  <c r="P553" i="96"/>
  <c r="L556" i="96"/>
  <c r="M556" i="96"/>
  <c r="K556" i="96"/>
  <c r="I529" i="96"/>
  <c r="O557" i="96"/>
  <c r="Q557" i="96"/>
  <c r="P557" i="96"/>
  <c r="I555" i="96"/>
  <c r="Q537" i="96"/>
  <c r="H557" i="96"/>
  <c r="Q553" i="96"/>
  <c r="N399" i="96"/>
  <c r="N415" i="96"/>
  <c r="C366" i="96"/>
  <c r="D448" i="96" s="1"/>
  <c r="O399" i="96"/>
  <c r="O403" i="96"/>
  <c r="D366" i="96"/>
  <c r="K448" i="96" s="1"/>
  <c r="L399" i="96"/>
  <c r="L405" i="96"/>
  <c r="B341" i="96"/>
  <c r="E396" i="96" s="1"/>
  <c r="K366" i="96"/>
  <c r="Q366" i="96"/>
  <c r="J405" i="96"/>
  <c r="E366" i="96"/>
  <c r="J394" i="96"/>
  <c r="D395" i="96"/>
  <c r="H395" i="96"/>
  <c r="H412" i="96"/>
  <c r="E411" i="96"/>
  <c r="K338" i="96"/>
  <c r="Q338" i="96"/>
  <c r="N338" i="96"/>
  <c r="T338" i="96"/>
  <c r="H397" i="96"/>
  <c r="E338" i="96"/>
  <c r="C276" i="88"/>
  <c r="N219" i="88"/>
  <c r="F276" i="88"/>
  <c r="N276" i="88"/>
  <c r="I276" i="88"/>
  <c r="E276" i="88"/>
  <c r="Q276" i="88"/>
  <c r="M276" i="88"/>
  <c r="H276" i="88"/>
  <c r="D276" i="88"/>
  <c r="P276" i="88"/>
  <c r="L276" i="88"/>
  <c r="Q219" i="88"/>
  <c r="K276" i="88"/>
  <c r="B405" i="88"/>
  <c r="B396" i="88"/>
  <c r="B400" i="88"/>
  <c r="T393" i="88"/>
  <c r="D277" i="88"/>
  <c r="H277" i="88"/>
  <c r="E277" i="88"/>
  <c r="F277" i="88"/>
  <c r="G277" i="88"/>
  <c r="I277" i="88"/>
  <c r="F279" i="88"/>
  <c r="G279" i="88"/>
  <c r="H279" i="88"/>
  <c r="D279" i="88"/>
  <c r="I279" i="88"/>
  <c r="E279" i="88"/>
  <c r="D281" i="88"/>
  <c r="H281" i="88"/>
  <c r="I281" i="88"/>
  <c r="E281" i="88"/>
  <c r="F281" i="88"/>
  <c r="G281" i="88"/>
  <c r="F283" i="88"/>
  <c r="E283" i="88"/>
  <c r="G283" i="88"/>
  <c r="H283" i="88"/>
  <c r="D283" i="88"/>
  <c r="I283" i="88"/>
  <c r="D285" i="88"/>
  <c r="H285" i="88"/>
  <c r="G285" i="88"/>
  <c r="E285" i="88"/>
  <c r="F285" i="88"/>
  <c r="I285" i="88"/>
  <c r="F287" i="88"/>
  <c r="D287" i="88"/>
  <c r="I287" i="88"/>
  <c r="G287" i="88"/>
  <c r="H287" i="88"/>
  <c r="E287" i="88"/>
  <c r="D289" i="88"/>
  <c r="H289" i="88"/>
  <c r="F289" i="88"/>
  <c r="I289" i="88"/>
  <c r="E289" i="88"/>
  <c r="G289" i="88"/>
  <c r="F291" i="88"/>
  <c r="H291" i="88"/>
  <c r="E291" i="88"/>
  <c r="G291" i="88"/>
  <c r="I291" i="88"/>
  <c r="D291" i="88"/>
  <c r="D293" i="88"/>
  <c r="H293" i="88"/>
  <c r="E293" i="88"/>
  <c r="G293" i="88"/>
  <c r="I293" i="88"/>
  <c r="F293" i="88"/>
  <c r="F295" i="88"/>
  <c r="G295" i="88"/>
  <c r="D295" i="88"/>
  <c r="I295" i="88"/>
  <c r="E295" i="88"/>
  <c r="H295" i="88"/>
  <c r="D297" i="88"/>
  <c r="H297" i="88"/>
  <c r="I297" i="88"/>
  <c r="F297" i="88"/>
  <c r="G297" i="88"/>
  <c r="E297" i="88"/>
  <c r="C277" i="88"/>
  <c r="C279" i="88"/>
  <c r="C281" i="88"/>
  <c r="C283" i="88"/>
  <c r="C285" i="88"/>
  <c r="C287" i="88"/>
  <c r="C289" i="88"/>
  <c r="C291" i="88"/>
  <c r="C293" i="88"/>
  <c r="B293" i="88" s="1"/>
  <c r="C295" i="88"/>
  <c r="C297" i="88"/>
  <c r="L279" i="88"/>
  <c r="P279" i="88"/>
  <c r="N279" i="88"/>
  <c r="O279" i="88"/>
  <c r="Q279" i="88"/>
  <c r="M279" i="88"/>
  <c r="L287" i="88"/>
  <c r="P287" i="88"/>
  <c r="Q287" i="88"/>
  <c r="M287" i="88"/>
  <c r="N287" i="88"/>
  <c r="O287" i="88"/>
  <c r="N293" i="88"/>
  <c r="L293" i="88"/>
  <c r="Q293" i="88"/>
  <c r="M293" i="88"/>
  <c r="O293" i="88"/>
  <c r="P293" i="88"/>
  <c r="K277" i="88"/>
  <c r="K281" i="88"/>
  <c r="K287" i="88"/>
  <c r="J287" i="88" s="1"/>
  <c r="K293" i="88"/>
  <c r="K297" i="88"/>
  <c r="O278" i="88"/>
  <c r="P278" i="88"/>
  <c r="L278" i="88"/>
  <c r="Q278" i="88"/>
  <c r="M278" i="88"/>
  <c r="N278" i="88"/>
  <c r="M280" i="88"/>
  <c r="Q280" i="88"/>
  <c r="L280" i="88"/>
  <c r="N280" i="88"/>
  <c r="O280" i="88"/>
  <c r="P280" i="88"/>
  <c r="O282" i="88"/>
  <c r="N282" i="88"/>
  <c r="P282" i="88"/>
  <c r="L282" i="88"/>
  <c r="Q282" i="88"/>
  <c r="M282" i="88"/>
  <c r="M284" i="88"/>
  <c r="Q284" i="88"/>
  <c r="P284" i="88"/>
  <c r="L284" i="88"/>
  <c r="N284" i="88"/>
  <c r="O284" i="88"/>
  <c r="O286" i="88"/>
  <c r="M286" i="88"/>
  <c r="N286" i="88"/>
  <c r="P286" i="88"/>
  <c r="L286" i="88"/>
  <c r="Q286" i="88"/>
  <c r="M288" i="88"/>
  <c r="Q288" i="88"/>
  <c r="O288" i="88"/>
  <c r="P288" i="88"/>
  <c r="L288" i="88"/>
  <c r="N288" i="88"/>
  <c r="O290" i="88"/>
  <c r="L290" i="88"/>
  <c r="Q290" i="88"/>
  <c r="M290" i="88"/>
  <c r="N290" i="88"/>
  <c r="P290" i="88"/>
  <c r="M292" i="88"/>
  <c r="Q292" i="88"/>
  <c r="N292" i="88"/>
  <c r="O292" i="88"/>
  <c r="P292" i="88"/>
  <c r="L292" i="88"/>
  <c r="O294" i="88"/>
  <c r="P294" i="88"/>
  <c r="L294" i="88"/>
  <c r="Q294" i="88"/>
  <c r="M294" i="88"/>
  <c r="N294" i="88"/>
  <c r="M296" i="88"/>
  <c r="Q296" i="88"/>
  <c r="L296" i="88"/>
  <c r="N296" i="88"/>
  <c r="O296" i="88"/>
  <c r="P296" i="88"/>
  <c r="K278" i="88"/>
  <c r="K280" i="88"/>
  <c r="K282" i="88"/>
  <c r="K284" i="88"/>
  <c r="J284" i="88" s="1"/>
  <c r="K286" i="88"/>
  <c r="K288" i="88"/>
  <c r="K290" i="88"/>
  <c r="J290" i="88" s="1"/>
  <c r="K292" i="88"/>
  <c r="J292" i="88" s="1"/>
  <c r="K294" i="88"/>
  <c r="K296" i="88"/>
  <c r="N281" i="88"/>
  <c r="P281" i="88"/>
  <c r="L281" i="88"/>
  <c r="Q281" i="88"/>
  <c r="M281" i="88"/>
  <c r="O281" i="88"/>
  <c r="N289" i="88"/>
  <c r="M289" i="88"/>
  <c r="O289" i="88"/>
  <c r="P289" i="88"/>
  <c r="L289" i="88"/>
  <c r="Q289" i="88"/>
  <c r="L295" i="88"/>
  <c r="P295" i="88"/>
  <c r="N295" i="88"/>
  <c r="O295" i="88"/>
  <c r="Q295" i="88"/>
  <c r="M295" i="88"/>
  <c r="K279" i="88"/>
  <c r="K289" i="88"/>
  <c r="J289" i="88" s="1"/>
  <c r="N277" i="88"/>
  <c r="L277" i="88"/>
  <c r="Q277" i="88"/>
  <c r="M277" i="88"/>
  <c r="O277" i="88"/>
  <c r="P277" i="88"/>
  <c r="L283" i="88"/>
  <c r="P283" i="88"/>
  <c r="M283" i="88"/>
  <c r="N283" i="88"/>
  <c r="O283" i="88"/>
  <c r="Q283" i="88"/>
  <c r="N285" i="88"/>
  <c r="O285" i="88"/>
  <c r="P285" i="88"/>
  <c r="L285" i="88"/>
  <c r="Q285" i="88"/>
  <c r="M285" i="88"/>
  <c r="L291" i="88"/>
  <c r="P291" i="88"/>
  <c r="O291" i="88"/>
  <c r="Q291" i="88"/>
  <c r="M291" i="88"/>
  <c r="N291" i="88"/>
  <c r="N297" i="88"/>
  <c r="P297" i="88"/>
  <c r="L297" i="88"/>
  <c r="Q297" i="88"/>
  <c r="M297" i="88"/>
  <c r="O297" i="88"/>
  <c r="K283" i="88"/>
  <c r="K285" i="88"/>
  <c r="K291" i="88"/>
  <c r="K295" i="88"/>
  <c r="E278" i="88"/>
  <c r="I278" i="88"/>
  <c r="H278" i="88"/>
  <c r="D278" i="88"/>
  <c r="F278" i="88"/>
  <c r="G278" i="88"/>
  <c r="G280" i="88"/>
  <c r="E280" i="88"/>
  <c r="F280" i="88"/>
  <c r="H280" i="88"/>
  <c r="D280" i="88"/>
  <c r="I280" i="88"/>
  <c r="E282" i="88"/>
  <c r="I282" i="88"/>
  <c r="G282" i="88"/>
  <c r="H282" i="88"/>
  <c r="D282" i="88"/>
  <c r="F282" i="88"/>
  <c r="G284" i="88"/>
  <c r="D284" i="88"/>
  <c r="I284" i="88"/>
  <c r="E284" i="88"/>
  <c r="F284" i="88"/>
  <c r="H284" i="88"/>
  <c r="E286" i="88"/>
  <c r="I286" i="88"/>
  <c r="F286" i="88"/>
  <c r="H286" i="88"/>
  <c r="D286" i="88"/>
  <c r="G288" i="88"/>
  <c r="H288" i="88"/>
  <c r="E288" i="88"/>
  <c r="F288" i="88"/>
  <c r="E290" i="88"/>
  <c r="I290" i="88"/>
  <c r="D290" i="88"/>
  <c r="G290" i="88"/>
  <c r="H290" i="88"/>
  <c r="G292" i="88"/>
  <c r="F292" i="88"/>
  <c r="D292" i="88"/>
  <c r="I292" i="88"/>
  <c r="E292" i="88"/>
  <c r="E294" i="88"/>
  <c r="I294" i="88"/>
  <c r="H294" i="88"/>
  <c r="F294" i="88"/>
  <c r="G294" i="88"/>
  <c r="G296" i="88"/>
  <c r="E296" i="88"/>
  <c r="H296" i="88"/>
  <c r="D296" i="88"/>
  <c r="I296" i="88"/>
  <c r="C278" i="88"/>
  <c r="B278" i="88" s="1"/>
  <c r="C280" i="88"/>
  <c r="C282" i="88"/>
  <c r="C284" i="88"/>
  <c r="B284" i="88" s="1"/>
  <c r="C286" i="88"/>
  <c r="B286" i="88" s="1"/>
  <c r="C288" i="88"/>
  <c r="C290" i="88"/>
  <c r="C292" i="88"/>
  <c r="C294" i="88"/>
  <c r="B294" i="88" s="1"/>
  <c r="C296" i="88"/>
  <c r="I288" i="88"/>
  <c r="E235" i="88"/>
  <c r="B225" i="88"/>
  <c r="I253" i="88" s="1"/>
  <c r="B227" i="88"/>
  <c r="F255" i="88" s="1"/>
  <c r="B237" i="88"/>
  <c r="F265" i="88" s="1"/>
  <c r="B241" i="88"/>
  <c r="I269" i="88" s="1"/>
  <c r="E223" i="88"/>
  <c r="E227" i="88"/>
  <c r="E231" i="88"/>
  <c r="E239" i="88"/>
  <c r="C219" i="88"/>
  <c r="D219" i="88"/>
  <c r="E241" i="88"/>
  <c r="E237" i="88"/>
  <c r="E220" i="88"/>
  <c r="E240" i="88"/>
  <c r="E236" i="88"/>
  <c r="E232" i="88"/>
  <c r="E228" i="88"/>
  <c r="E224" i="88"/>
  <c r="H219" i="88"/>
  <c r="K219" i="88"/>
  <c r="B235" i="88"/>
  <c r="G263" i="88" s="1"/>
  <c r="B240" i="88"/>
  <c r="G268" i="88" s="1"/>
  <c r="B236" i="88"/>
  <c r="G264" i="88" s="1"/>
  <c r="B232" i="88"/>
  <c r="G260" i="88" s="1"/>
  <c r="B228" i="88"/>
  <c r="H256" i="88" s="1"/>
  <c r="B224" i="88"/>
  <c r="G252" i="88" s="1"/>
  <c r="E238" i="88"/>
  <c r="E234" i="88"/>
  <c r="E230" i="88"/>
  <c r="E226" i="88"/>
  <c r="E222" i="88"/>
  <c r="G219" i="88"/>
  <c r="B233" i="88"/>
  <c r="G261" i="88" s="1"/>
  <c r="E233" i="88"/>
  <c r="E229" i="88"/>
  <c r="E225" i="88"/>
  <c r="E221" i="88"/>
  <c r="F219" i="88"/>
  <c r="B229" i="88"/>
  <c r="F257" i="88" s="1"/>
  <c r="B220" i="88"/>
  <c r="G248" i="88" s="1"/>
  <c r="B221" i="88"/>
  <c r="G249" i="88" s="1"/>
  <c r="B223" i="88"/>
  <c r="G251" i="88" s="1"/>
  <c r="B231" i="88"/>
  <c r="B239" i="88"/>
  <c r="B226" i="88"/>
  <c r="I254" i="88" s="1"/>
  <c r="B234" i="88"/>
  <c r="I262" i="88" s="1"/>
  <c r="B222" i="88"/>
  <c r="H250" i="88" s="1"/>
  <c r="B230" i="88"/>
  <c r="G258" i="88" s="1"/>
  <c r="B238" i="88"/>
  <c r="G266" i="88" s="1"/>
  <c r="F150" i="96"/>
  <c r="B150" i="96"/>
  <c r="F149" i="96"/>
  <c r="B149" i="96"/>
  <c r="F148" i="96"/>
  <c r="B148" i="96"/>
  <c r="F147" i="96"/>
  <c r="B147" i="96"/>
  <c r="F146" i="96"/>
  <c r="B146" i="96"/>
  <c r="F145" i="96"/>
  <c r="B145" i="96"/>
  <c r="F144" i="96"/>
  <c r="B144" i="96"/>
  <c r="F143" i="96"/>
  <c r="B143" i="96"/>
  <c r="F142" i="96"/>
  <c r="B142" i="96"/>
  <c r="F141" i="96"/>
  <c r="B141" i="96"/>
  <c r="F140" i="96"/>
  <c r="B140" i="96"/>
  <c r="F139" i="96"/>
  <c r="B139" i="96"/>
  <c r="F138" i="96"/>
  <c r="B138" i="96"/>
  <c r="F137" i="96"/>
  <c r="B137" i="96"/>
  <c r="F136" i="96"/>
  <c r="B136" i="96"/>
  <c r="F135" i="96"/>
  <c r="B135" i="96"/>
  <c r="F134" i="96"/>
  <c r="B134" i="96"/>
  <c r="F133" i="96"/>
  <c r="B133" i="96"/>
  <c r="F132" i="96"/>
  <c r="B132" i="96"/>
  <c r="F131" i="96"/>
  <c r="B131" i="96"/>
  <c r="F130" i="96"/>
  <c r="B130" i="96"/>
  <c r="F129" i="96"/>
  <c r="B129" i="96"/>
  <c r="H128" i="96"/>
  <c r="G128" i="96"/>
  <c r="D128" i="96"/>
  <c r="C128" i="96"/>
  <c r="C160" i="88"/>
  <c r="D160" i="88"/>
  <c r="C161" i="88"/>
  <c r="D161" i="88"/>
  <c r="C162" i="88"/>
  <c r="D162" i="88"/>
  <c r="C163" i="88"/>
  <c r="D163" i="88"/>
  <c r="C164" i="88"/>
  <c r="D164" i="88"/>
  <c r="C165" i="88"/>
  <c r="D165" i="88"/>
  <c r="C166" i="88"/>
  <c r="D166" i="88"/>
  <c r="C167" i="88"/>
  <c r="D167" i="88"/>
  <c r="C168" i="88"/>
  <c r="D168" i="88"/>
  <c r="C169" i="88"/>
  <c r="D169" i="88"/>
  <c r="C170" i="88"/>
  <c r="D170" i="88"/>
  <c r="C171" i="88"/>
  <c r="D171" i="88"/>
  <c r="C172" i="88"/>
  <c r="D172" i="88"/>
  <c r="C173" i="88"/>
  <c r="D173" i="88"/>
  <c r="C174" i="88"/>
  <c r="D174" i="88"/>
  <c r="C175" i="88"/>
  <c r="D175" i="88"/>
  <c r="C176" i="88"/>
  <c r="D176" i="88"/>
  <c r="C177" i="88"/>
  <c r="D177" i="88"/>
  <c r="C178" i="88"/>
  <c r="D178" i="88"/>
  <c r="C179" i="88"/>
  <c r="D179" i="88"/>
  <c r="C180" i="88"/>
  <c r="D180" i="88"/>
  <c r="D159" i="88"/>
  <c r="C159" i="88"/>
  <c r="E158" i="88"/>
  <c r="F158" i="88"/>
  <c r="G158" i="88"/>
  <c r="H158" i="88"/>
  <c r="I158" i="88"/>
  <c r="J158" i="88"/>
  <c r="K158" i="88"/>
  <c r="L158" i="88"/>
  <c r="M158" i="88"/>
  <c r="N158" i="88"/>
  <c r="O158" i="88"/>
  <c r="P158" i="88"/>
  <c r="Q158" i="88"/>
  <c r="R158" i="88"/>
  <c r="W246" i="96"/>
  <c r="V246" i="96"/>
  <c r="S246" i="96"/>
  <c r="R246" i="96"/>
  <c r="Q246" i="96"/>
  <c r="P246" i="96"/>
  <c r="B75" i="96"/>
  <c r="C75" i="96"/>
  <c r="D75" i="96"/>
  <c r="E75" i="96"/>
  <c r="B76" i="96"/>
  <c r="C76" i="96"/>
  <c r="D76" i="96"/>
  <c r="E76" i="96"/>
  <c r="B77" i="96"/>
  <c r="C77" i="96"/>
  <c r="D77" i="96"/>
  <c r="E77" i="96"/>
  <c r="B78" i="96"/>
  <c r="C78" i="96"/>
  <c r="D78" i="96"/>
  <c r="E78" i="96"/>
  <c r="B79" i="96"/>
  <c r="C79" i="96"/>
  <c r="D79" i="96"/>
  <c r="E79" i="96"/>
  <c r="B80" i="96"/>
  <c r="C80" i="96"/>
  <c r="D80" i="96"/>
  <c r="E80" i="96"/>
  <c r="B81" i="96"/>
  <c r="C81" i="96"/>
  <c r="D81" i="96"/>
  <c r="E81" i="96"/>
  <c r="B82" i="96"/>
  <c r="C82" i="96"/>
  <c r="D82" i="96"/>
  <c r="E82" i="96"/>
  <c r="B83" i="96"/>
  <c r="C83" i="96"/>
  <c r="D83" i="96"/>
  <c r="E83" i="96"/>
  <c r="B84" i="96"/>
  <c r="C84" i="96"/>
  <c r="D84" i="96"/>
  <c r="E84" i="96"/>
  <c r="B85" i="96"/>
  <c r="C85" i="96"/>
  <c r="D85" i="96"/>
  <c r="E85" i="96"/>
  <c r="B86" i="96"/>
  <c r="C86" i="96"/>
  <c r="D86" i="96"/>
  <c r="E86" i="96"/>
  <c r="B87" i="96"/>
  <c r="C87" i="96"/>
  <c r="D87" i="96"/>
  <c r="E87" i="96"/>
  <c r="B88" i="96"/>
  <c r="C88" i="96"/>
  <c r="D88" i="96"/>
  <c r="E88" i="96"/>
  <c r="B89" i="96"/>
  <c r="C89" i="96"/>
  <c r="D89" i="96"/>
  <c r="E89" i="96"/>
  <c r="B90" i="96"/>
  <c r="C90" i="96"/>
  <c r="D90" i="96"/>
  <c r="E90" i="96"/>
  <c r="B91" i="96"/>
  <c r="C91" i="96"/>
  <c r="D91" i="96"/>
  <c r="E91" i="96"/>
  <c r="B92" i="96"/>
  <c r="C92" i="96"/>
  <c r="D92" i="96"/>
  <c r="E92" i="96"/>
  <c r="B93" i="96"/>
  <c r="C93" i="96"/>
  <c r="D93" i="96"/>
  <c r="E93" i="96"/>
  <c r="B94" i="96"/>
  <c r="C94" i="96"/>
  <c r="D94" i="96"/>
  <c r="E94" i="96"/>
  <c r="B95" i="96"/>
  <c r="C95" i="96"/>
  <c r="D95" i="96"/>
  <c r="E95" i="96"/>
  <c r="C74" i="96"/>
  <c r="D74" i="96"/>
  <c r="E74" i="96"/>
  <c r="B74" i="96"/>
  <c r="AC73" i="96"/>
  <c r="AB73" i="96"/>
  <c r="AA73" i="96"/>
  <c r="Z73" i="96"/>
  <c r="Y73" i="96"/>
  <c r="X73" i="96"/>
  <c r="W73" i="96"/>
  <c r="V73" i="96"/>
  <c r="U73" i="96"/>
  <c r="T73" i="96"/>
  <c r="S73" i="96"/>
  <c r="R73" i="96"/>
  <c r="Q73" i="96"/>
  <c r="P73" i="96"/>
  <c r="O73" i="96"/>
  <c r="N73" i="96"/>
  <c r="M73" i="96"/>
  <c r="L73" i="96"/>
  <c r="K73" i="96"/>
  <c r="J73" i="96"/>
  <c r="I73" i="96"/>
  <c r="H73" i="96"/>
  <c r="G73" i="96"/>
  <c r="F73" i="96"/>
  <c r="E63" i="96"/>
  <c r="D63" i="96"/>
  <c r="C63" i="96"/>
  <c r="B63" i="96"/>
  <c r="E62" i="96"/>
  <c r="D62" i="96"/>
  <c r="C62" i="96"/>
  <c r="B62" i="96"/>
  <c r="E61" i="96"/>
  <c r="D61" i="96"/>
  <c r="C61" i="96"/>
  <c r="B61" i="96"/>
  <c r="E60" i="96"/>
  <c r="D60" i="96"/>
  <c r="C60" i="96"/>
  <c r="B60" i="96"/>
  <c r="E59" i="96"/>
  <c r="D59" i="96"/>
  <c r="C59" i="96"/>
  <c r="B59" i="96"/>
  <c r="E58" i="96"/>
  <c r="D58" i="96"/>
  <c r="C58" i="96"/>
  <c r="B58" i="96"/>
  <c r="E57" i="96"/>
  <c r="D57" i="96"/>
  <c r="C57" i="96"/>
  <c r="B57" i="96"/>
  <c r="E56" i="96"/>
  <c r="D56" i="96"/>
  <c r="C56" i="96"/>
  <c r="B56" i="96"/>
  <c r="E55" i="96"/>
  <c r="D55" i="96"/>
  <c r="C55" i="96"/>
  <c r="B55" i="96"/>
  <c r="E54" i="96"/>
  <c r="D54" i="96"/>
  <c r="C54" i="96"/>
  <c r="B54" i="96"/>
  <c r="E53" i="96"/>
  <c r="D53" i="96"/>
  <c r="C53" i="96"/>
  <c r="B53" i="96"/>
  <c r="E52" i="96"/>
  <c r="D52" i="96"/>
  <c r="C52" i="96"/>
  <c r="B52" i="96"/>
  <c r="E51" i="96"/>
  <c r="D51" i="96"/>
  <c r="C51" i="96"/>
  <c r="B51" i="96"/>
  <c r="E50" i="96"/>
  <c r="D50" i="96"/>
  <c r="C50" i="96"/>
  <c r="B50" i="96"/>
  <c r="E49" i="96"/>
  <c r="D49" i="96"/>
  <c r="C49" i="96"/>
  <c r="B49" i="96"/>
  <c r="E48" i="96"/>
  <c r="D48" i="96"/>
  <c r="C48" i="96"/>
  <c r="B48" i="96"/>
  <c r="E47" i="96"/>
  <c r="D47" i="96"/>
  <c r="C47" i="96"/>
  <c r="B47" i="96"/>
  <c r="E46" i="96"/>
  <c r="D46" i="96"/>
  <c r="C46" i="96"/>
  <c r="B46" i="96"/>
  <c r="E45" i="96"/>
  <c r="D45" i="96"/>
  <c r="C45" i="96"/>
  <c r="B45" i="96"/>
  <c r="E44" i="96"/>
  <c r="D44" i="96"/>
  <c r="C44" i="96"/>
  <c r="B44" i="96"/>
  <c r="E43" i="96"/>
  <c r="D43" i="96"/>
  <c r="C43" i="96"/>
  <c r="B43" i="96"/>
  <c r="E42" i="96"/>
  <c r="D42" i="96"/>
  <c r="D41" i="96" s="1"/>
  <c r="C42" i="96"/>
  <c r="C41" i="96" s="1"/>
  <c r="B42" i="96"/>
  <c r="M41" i="96"/>
  <c r="L41" i="96"/>
  <c r="K41" i="96"/>
  <c r="J41" i="96"/>
  <c r="I41" i="96"/>
  <c r="H41" i="96"/>
  <c r="G41" i="96"/>
  <c r="F41" i="96"/>
  <c r="M9" i="96"/>
  <c r="L9" i="96"/>
  <c r="K9" i="96"/>
  <c r="J9" i="96"/>
  <c r="I9" i="96"/>
  <c r="H9" i="96"/>
  <c r="G9" i="96"/>
  <c r="F9" i="96"/>
  <c r="E10" i="96"/>
  <c r="E11" i="96"/>
  <c r="E12" i="96"/>
  <c r="E13" i="96"/>
  <c r="E14" i="96"/>
  <c r="E15" i="96"/>
  <c r="E16" i="96"/>
  <c r="E17" i="96"/>
  <c r="E18" i="96"/>
  <c r="E19" i="96"/>
  <c r="E20" i="96"/>
  <c r="E21" i="96"/>
  <c r="E22" i="96"/>
  <c r="E23" i="96"/>
  <c r="E24" i="96"/>
  <c r="E25" i="96"/>
  <c r="E26" i="96"/>
  <c r="E27" i="96"/>
  <c r="E28" i="96"/>
  <c r="E29" i="96"/>
  <c r="E30" i="96"/>
  <c r="E31" i="96"/>
  <c r="C10" i="96"/>
  <c r="D10" i="96"/>
  <c r="C11" i="96"/>
  <c r="D11" i="96"/>
  <c r="C12" i="96"/>
  <c r="D12" i="96"/>
  <c r="C13" i="96"/>
  <c r="D13" i="96"/>
  <c r="C14" i="96"/>
  <c r="D14" i="96"/>
  <c r="C15" i="96"/>
  <c r="D15" i="96"/>
  <c r="C16" i="96"/>
  <c r="D16" i="96"/>
  <c r="C17" i="96"/>
  <c r="D17" i="96"/>
  <c r="C18" i="96"/>
  <c r="D18" i="96"/>
  <c r="C19" i="96"/>
  <c r="D19" i="96"/>
  <c r="C20" i="96"/>
  <c r="D20" i="96"/>
  <c r="C21" i="96"/>
  <c r="D21" i="96"/>
  <c r="C22" i="96"/>
  <c r="D22" i="96"/>
  <c r="C23" i="96"/>
  <c r="D23" i="96"/>
  <c r="C24" i="96"/>
  <c r="D24" i="96"/>
  <c r="C25" i="96"/>
  <c r="D25" i="96"/>
  <c r="C26" i="96"/>
  <c r="D26" i="96"/>
  <c r="C27" i="96"/>
  <c r="D27" i="96"/>
  <c r="C28" i="96"/>
  <c r="D28" i="96"/>
  <c r="C29" i="96"/>
  <c r="D29" i="96"/>
  <c r="C30" i="96"/>
  <c r="D30" i="96"/>
  <c r="C31" i="96"/>
  <c r="D31" i="96"/>
  <c r="B11" i="96"/>
  <c r="B12" i="96"/>
  <c r="B13" i="96"/>
  <c r="B14" i="96"/>
  <c r="B15" i="96"/>
  <c r="B16" i="96"/>
  <c r="B17" i="96"/>
  <c r="B18" i="96"/>
  <c r="B19" i="96"/>
  <c r="B20" i="96"/>
  <c r="B21" i="96"/>
  <c r="B22" i="96"/>
  <c r="B23" i="96"/>
  <c r="B24" i="96"/>
  <c r="B25" i="96"/>
  <c r="B26" i="96"/>
  <c r="B27" i="96"/>
  <c r="B28" i="96"/>
  <c r="B29" i="96"/>
  <c r="B30" i="96"/>
  <c r="B31" i="96"/>
  <c r="B10" i="96"/>
  <c r="B327" i="96"/>
  <c r="B326" i="96"/>
  <c r="B325" i="96"/>
  <c r="B324" i="96"/>
  <c r="B323" i="96"/>
  <c r="B322" i="96"/>
  <c r="B321" i="96"/>
  <c r="B320" i="96"/>
  <c r="B319" i="96"/>
  <c r="B318" i="96"/>
  <c r="B317" i="96"/>
  <c r="B316" i="96"/>
  <c r="B315" i="96"/>
  <c r="B314" i="96"/>
  <c r="B313" i="96"/>
  <c r="B312" i="96"/>
  <c r="B311" i="96"/>
  <c r="B310" i="96"/>
  <c r="B309" i="96"/>
  <c r="B308" i="96"/>
  <c r="B307" i="96"/>
  <c r="B306" i="96"/>
  <c r="D305" i="96"/>
  <c r="C305" i="96"/>
  <c r="L246" i="96"/>
  <c r="K246" i="96"/>
  <c r="J246" i="96"/>
  <c r="I246" i="96"/>
  <c r="H246" i="96"/>
  <c r="G246" i="96"/>
  <c r="F246" i="96"/>
  <c r="E246" i="96"/>
  <c r="M41" i="98" l="1"/>
  <c r="D403" i="96"/>
  <c r="J399" i="96"/>
  <c r="C394" i="96"/>
  <c r="M399" i="96"/>
  <c r="N550" i="96"/>
  <c r="F550" i="96"/>
  <c r="J556" i="96"/>
  <c r="N536" i="96"/>
  <c r="F537" i="96"/>
  <c r="N556" i="96"/>
  <c r="N551" i="96"/>
  <c r="B41" i="96"/>
  <c r="N542" i="96"/>
  <c r="F540" i="96"/>
  <c r="F410" i="96"/>
  <c r="O408" i="96"/>
  <c r="L413" i="96"/>
  <c r="N407" i="96"/>
  <c r="J408" i="96"/>
  <c r="F404" i="96"/>
  <c r="O413" i="96"/>
  <c r="K397" i="96"/>
  <c r="E41" i="96"/>
  <c r="N195" i="88"/>
  <c r="K195" i="88"/>
  <c r="O195" i="88"/>
  <c r="L195" i="88"/>
  <c r="P195" i="88"/>
  <c r="M195" i="88"/>
  <c r="Q195" i="88"/>
  <c r="M193" i="88"/>
  <c r="Q193" i="88"/>
  <c r="N193" i="88"/>
  <c r="K193" i="88"/>
  <c r="O193" i="88"/>
  <c r="L193" i="88"/>
  <c r="P193" i="88"/>
  <c r="L189" i="88"/>
  <c r="P189" i="88"/>
  <c r="M189" i="88"/>
  <c r="Q189" i="88"/>
  <c r="N189" i="88"/>
  <c r="K189" i="88"/>
  <c r="O189" i="88"/>
  <c r="E195" i="88"/>
  <c r="I195" i="88"/>
  <c r="F195" i="88"/>
  <c r="C195" i="88"/>
  <c r="G195" i="88"/>
  <c r="D195" i="88"/>
  <c r="H195" i="88"/>
  <c r="D193" i="88"/>
  <c r="H193" i="88"/>
  <c r="E193" i="88"/>
  <c r="I193" i="88"/>
  <c r="F193" i="88"/>
  <c r="C193" i="88"/>
  <c r="G193" i="88"/>
  <c r="C189" i="88"/>
  <c r="G189" i="88"/>
  <c r="D189" i="88"/>
  <c r="H189" i="88"/>
  <c r="E189" i="88"/>
  <c r="I189" i="88"/>
  <c r="F189" i="88"/>
  <c r="K201" i="88"/>
  <c r="O201" i="88"/>
  <c r="Q201" i="88"/>
  <c r="L201" i="88"/>
  <c r="P201" i="88"/>
  <c r="M201" i="88"/>
  <c r="N201" i="88"/>
  <c r="D201" i="88"/>
  <c r="H201" i="88"/>
  <c r="E201" i="88"/>
  <c r="I201" i="88"/>
  <c r="C201" i="88"/>
  <c r="F201" i="88"/>
  <c r="G201" i="88"/>
  <c r="L186" i="88"/>
  <c r="P186" i="88"/>
  <c r="M186" i="88"/>
  <c r="Q186" i="88"/>
  <c r="N186" i="88"/>
  <c r="K186" i="88"/>
  <c r="O186" i="88"/>
  <c r="E186" i="88"/>
  <c r="I186" i="88"/>
  <c r="F186" i="88"/>
  <c r="D186" i="88"/>
  <c r="C186" i="88"/>
  <c r="G186" i="88"/>
  <c r="H186" i="88"/>
  <c r="M188" i="88"/>
  <c r="Q188" i="88"/>
  <c r="N188" i="88"/>
  <c r="K188" i="88"/>
  <c r="O188" i="88"/>
  <c r="L188" i="88"/>
  <c r="P188" i="88"/>
  <c r="C188" i="88"/>
  <c r="G188" i="88"/>
  <c r="D188" i="88"/>
  <c r="H188" i="88"/>
  <c r="I188" i="88"/>
  <c r="F188" i="88"/>
  <c r="E188" i="88"/>
  <c r="M197" i="88"/>
  <c r="Q197" i="88"/>
  <c r="N197" i="88"/>
  <c r="K197" i="88"/>
  <c r="O197" i="88"/>
  <c r="L197" i="88"/>
  <c r="P197" i="88"/>
  <c r="D197" i="88"/>
  <c r="H197" i="88"/>
  <c r="E197" i="88"/>
  <c r="I197" i="88"/>
  <c r="F197" i="88"/>
  <c r="C197" i="88"/>
  <c r="G197" i="88"/>
  <c r="K190" i="88"/>
  <c r="O190" i="88"/>
  <c r="M190" i="88"/>
  <c r="L190" i="88"/>
  <c r="P190" i="88"/>
  <c r="Q190" i="88"/>
  <c r="N190" i="88"/>
  <c r="C190" i="88"/>
  <c r="G190" i="88"/>
  <c r="E190" i="88"/>
  <c r="I190" i="88"/>
  <c r="H190" i="88"/>
  <c r="F190" i="88"/>
  <c r="D190" i="88"/>
  <c r="M187" i="88"/>
  <c r="Q187" i="88"/>
  <c r="N187" i="88"/>
  <c r="K187" i="88"/>
  <c r="O187" i="88"/>
  <c r="L187" i="88"/>
  <c r="P187" i="88"/>
  <c r="F187" i="88"/>
  <c r="C187" i="88"/>
  <c r="G187" i="88"/>
  <c r="D187" i="88"/>
  <c r="H187" i="88"/>
  <c r="E187" i="88"/>
  <c r="I187" i="88"/>
  <c r="M203" i="88"/>
  <c r="Q203" i="88"/>
  <c r="N203" i="88"/>
  <c r="K203" i="88"/>
  <c r="O203" i="88"/>
  <c r="L203" i="88"/>
  <c r="P203" i="88"/>
  <c r="C203" i="88"/>
  <c r="G203" i="88"/>
  <c r="D203" i="88"/>
  <c r="H203" i="88"/>
  <c r="E203" i="88"/>
  <c r="I203" i="88"/>
  <c r="F203" i="88"/>
  <c r="D410" i="96"/>
  <c r="F400" i="96"/>
  <c r="D399" i="96"/>
  <c r="J403" i="96"/>
  <c r="M408" i="96"/>
  <c r="L407" i="96"/>
  <c r="M403" i="96"/>
  <c r="K413" i="96"/>
  <c r="K403" i="96"/>
  <c r="N403" i="96"/>
  <c r="N541" i="96"/>
  <c r="F555" i="96"/>
  <c r="N547" i="96"/>
  <c r="N538" i="96"/>
  <c r="F539" i="96"/>
  <c r="N548" i="96"/>
  <c r="J545" i="96"/>
  <c r="N543" i="96"/>
  <c r="N540" i="96"/>
  <c r="E400" i="96"/>
  <c r="J407" i="96"/>
  <c r="J413" i="96"/>
  <c r="N408" i="96"/>
  <c r="O407" i="96"/>
  <c r="N557" i="96"/>
  <c r="N545" i="96"/>
  <c r="N554" i="96"/>
  <c r="N544" i="96"/>
  <c r="N555" i="96"/>
  <c r="N546" i="96"/>
  <c r="N553" i="96"/>
  <c r="G410" i="96"/>
  <c r="C410" i="96"/>
  <c r="E399" i="96"/>
  <c r="C404" i="96"/>
  <c r="G404" i="96"/>
  <c r="K407" i="96"/>
  <c r="N413" i="96"/>
  <c r="N549" i="96"/>
  <c r="N537" i="96"/>
  <c r="J542" i="96"/>
  <c r="J554" i="96"/>
  <c r="N539" i="96"/>
  <c r="M536" i="96"/>
  <c r="J536" i="96" s="1"/>
  <c r="AB481" i="96"/>
  <c r="K410" i="96"/>
  <c r="L396" i="96"/>
  <c r="C520" i="96"/>
  <c r="D414" i="96"/>
  <c r="F411" i="96"/>
  <c r="J395" i="96"/>
  <c r="O401" i="96"/>
  <c r="O395" i="96"/>
  <c r="E530" i="96"/>
  <c r="D528" i="96"/>
  <c r="E525" i="96"/>
  <c r="H527" i="96"/>
  <c r="AB499" i="96"/>
  <c r="F551" i="96"/>
  <c r="F543" i="96"/>
  <c r="E522" i="96"/>
  <c r="F546" i="96"/>
  <c r="F544" i="96"/>
  <c r="F538" i="96"/>
  <c r="F536" i="96"/>
  <c r="E524" i="96"/>
  <c r="H414" i="96"/>
  <c r="F406" i="96"/>
  <c r="F557" i="96"/>
  <c r="F549" i="96"/>
  <c r="F541" i="96"/>
  <c r="F552" i="96"/>
  <c r="F542" i="96"/>
  <c r="J396" i="96"/>
  <c r="J415" i="96"/>
  <c r="F408" i="96"/>
  <c r="G408" i="96"/>
  <c r="L395" i="96"/>
  <c r="K405" i="96"/>
  <c r="N405" i="96"/>
  <c r="F545" i="96"/>
  <c r="F554" i="96"/>
  <c r="C516" i="96"/>
  <c r="F556" i="96"/>
  <c r="F553" i="96"/>
  <c r="F547" i="96"/>
  <c r="F548" i="96"/>
  <c r="G529" i="96"/>
  <c r="F529" i="96" s="1"/>
  <c r="AB501" i="96"/>
  <c r="C530" i="96"/>
  <c r="P535" i="96"/>
  <c r="F518" i="96"/>
  <c r="H274" i="96"/>
  <c r="H275" i="96"/>
  <c r="H279" i="96"/>
  <c r="H283" i="96"/>
  <c r="H287" i="96"/>
  <c r="H291" i="96"/>
  <c r="H295" i="96"/>
  <c r="H278" i="96"/>
  <c r="H282" i="96"/>
  <c r="H286" i="96"/>
  <c r="H290" i="96"/>
  <c r="H294" i="96"/>
  <c r="H277" i="96"/>
  <c r="H293" i="96"/>
  <c r="H280" i="96"/>
  <c r="H288" i="96"/>
  <c r="H281" i="96"/>
  <c r="H289" i="96"/>
  <c r="H276" i="96"/>
  <c r="H284" i="96"/>
  <c r="H292" i="96"/>
  <c r="H285" i="96"/>
  <c r="J277" i="96"/>
  <c r="J281" i="96"/>
  <c r="J285" i="96"/>
  <c r="J289" i="96"/>
  <c r="J293" i="96"/>
  <c r="J274" i="96"/>
  <c r="J276" i="96"/>
  <c r="J280" i="96"/>
  <c r="J284" i="96"/>
  <c r="J288" i="96"/>
  <c r="J292" i="96"/>
  <c r="J287" i="96"/>
  <c r="J282" i="96"/>
  <c r="J290" i="96"/>
  <c r="J275" i="96"/>
  <c r="J283" i="96"/>
  <c r="J291" i="96"/>
  <c r="J278" i="96"/>
  <c r="J286" i="96"/>
  <c r="J294" i="96"/>
  <c r="J279" i="96"/>
  <c r="J295" i="96"/>
  <c r="S294" i="96"/>
  <c r="S290" i="96"/>
  <c r="S286" i="96"/>
  <c r="S282" i="96"/>
  <c r="S278" i="96"/>
  <c r="S274" i="96"/>
  <c r="S295" i="96"/>
  <c r="S293" i="96"/>
  <c r="S291" i="96"/>
  <c r="S289" i="96"/>
  <c r="S287" i="96"/>
  <c r="S285" i="96"/>
  <c r="S283" i="96"/>
  <c r="S281" i="96"/>
  <c r="S279" i="96"/>
  <c r="S277" i="96"/>
  <c r="S275" i="96"/>
  <c r="S292" i="96"/>
  <c r="S288" i="96"/>
  <c r="S284" i="96"/>
  <c r="S280" i="96"/>
  <c r="S276" i="96"/>
  <c r="V295" i="96"/>
  <c r="V291" i="96"/>
  <c r="V287" i="96"/>
  <c r="V283" i="96"/>
  <c r="V279" i="96"/>
  <c r="V275" i="96"/>
  <c r="V294" i="96"/>
  <c r="V293" i="96"/>
  <c r="V292" i="96"/>
  <c r="V290" i="96"/>
  <c r="V289" i="96"/>
  <c r="V288" i="96"/>
  <c r="V286" i="96"/>
  <c r="V285" i="96"/>
  <c r="V284" i="96"/>
  <c r="V282" i="96"/>
  <c r="V281" i="96"/>
  <c r="V280" i="96"/>
  <c r="V278" i="96"/>
  <c r="V277" i="96"/>
  <c r="V276" i="96"/>
  <c r="V274" i="96"/>
  <c r="D275" i="96"/>
  <c r="D279" i="96"/>
  <c r="D283" i="96"/>
  <c r="D287" i="96"/>
  <c r="D291" i="96"/>
  <c r="D278" i="96"/>
  <c r="D282" i="96"/>
  <c r="D286" i="96"/>
  <c r="D290" i="96"/>
  <c r="D281" i="96"/>
  <c r="D289" i="96"/>
  <c r="D293" i="96"/>
  <c r="D276" i="96"/>
  <c r="D284" i="96"/>
  <c r="D277" i="96"/>
  <c r="D285" i="96"/>
  <c r="D292" i="96"/>
  <c r="D295" i="96"/>
  <c r="D274" i="96"/>
  <c r="D280" i="96"/>
  <c r="D288" i="96"/>
  <c r="D294" i="96"/>
  <c r="F276" i="96"/>
  <c r="F280" i="96"/>
  <c r="F284" i="96"/>
  <c r="F288" i="96"/>
  <c r="F292" i="96"/>
  <c r="F293" i="96"/>
  <c r="F294" i="96"/>
  <c r="F295" i="96"/>
  <c r="F275" i="96"/>
  <c r="F279" i="96"/>
  <c r="F283" i="96"/>
  <c r="F287" i="96"/>
  <c r="F274" i="96"/>
  <c r="F289" i="96"/>
  <c r="F281" i="96"/>
  <c r="F282" i="96"/>
  <c r="F290" i="96"/>
  <c r="F277" i="96"/>
  <c r="F285" i="96"/>
  <c r="F278" i="96"/>
  <c r="F286" i="96"/>
  <c r="F291" i="96"/>
  <c r="O292" i="96"/>
  <c r="O288" i="96"/>
  <c r="O284" i="96"/>
  <c r="O280" i="96"/>
  <c r="O276" i="96"/>
  <c r="O285" i="96"/>
  <c r="O294" i="96"/>
  <c r="O293" i="96"/>
  <c r="O290" i="96"/>
  <c r="O289" i="96"/>
  <c r="O286" i="96"/>
  <c r="O282" i="96"/>
  <c r="O281" i="96"/>
  <c r="O278" i="96"/>
  <c r="O277" i="96"/>
  <c r="O274" i="96"/>
  <c r="O295" i="96"/>
  <c r="O291" i="96"/>
  <c r="O287" i="96"/>
  <c r="O283" i="96"/>
  <c r="O279" i="96"/>
  <c r="O275" i="96"/>
  <c r="D157" i="96"/>
  <c r="C157" i="96"/>
  <c r="D159" i="96"/>
  <c r="C159" i="96"/>
  <c r="D161" i="96"/>
  <c r="C161" i="96"/>
  <c r="D163" i="96"/>
  <c r="C163" i="96"/>
  <c r="D165" i="96"/>
  <c r="C165" i="96"/>
  <c r="D167" i="96"/>
  <c r="C167" i="96"/>
  <c r="D169" i="96"/>
  <c r="C169" i="96"/>
  <c r="D171" i="96"/>
  <c r="C171" i="96"/>
  <c r="D173" i="96"/>
  <c r="C173" i="96"/>
  <c r="D175" i="96"/>
  <c r="C175" i="96"/>
  <c r="D177" i="96"/>
  <c r="C177" i="96"/>
  <c r="I275" i="96"/>
  <c r="I287" i="96"/>
  <c r="I291" i="96"/>
  <c r="I295" i="96"/>
  <c r="I276" i="96"/>
  <c r="I280" i="96"/>
  <c r="I284" i="96"/>
  <c r="I288" i="96"/>
  <c r="I292" i="96"/>
  <c r="I279" i="96"/>
  <c r="I283" i="96"/>
  <c r="I274" i="96"/>
  <c r="I282" i="96"/>
  <c r="I277" i="96"/>
  <c r="I285" i="96"/>
  <c r="I293" i="96"/>
  <c r="I278" i="96"/>
  <c r="I286" i="96"/>
  <c r="I294" i="96"/>
  <c r="I281" i="96"/>
  <c r="I289" i="96"/>
  <c r="I290" i="96"/>
  <c r="K275" i="96"/>
  <c r="K276" i="96"/>
  <c r="K277" i="96"/>
  <c r="K278" i="96"/>
  <c r="K279" i="96"/>
  <c r="K280" i="96"/>
  <c r="K281" i="96"/>
  <c r="K282" i="96"/>
  <c r="K283" i="96"/>
  <c r="K284" i="96"/>
  <c r="K285" i="96"/>
  <c r="K286" i="96"/>
  <c r="K287" i="96"/>
  <c r="K288" i="96"/>
  <c r="K289" i="96"/>
  <c r="K290" i="96"/>
  <c r="K291" i="96"/>
  <c r="K292" i="96"/>
  <c r="K293" i="96"/>
  <c r="K294" i="96"/>
  <c r="K295" i="96"/>
  <c r="K274" i="96"/>
  <c r="T293" i="96"/>
  <c r="T289" i="96"/>
  <c r="T285" i="96"/>
  <c r="T281" i="96"/>
  <c r="T277" i="96"/>
  <c r="T295" i="96"/>
  <c r="T292" i="96"/>
  <c r="T291" i="96"/>
  <c r="T288" i="96"/>
  <c r="T287" i="96"/>
  <c r="T284" i="96"/>
  <c r="T283" i="96"/>
  <c r="T280" i="96"/>
  <c r="T279" i="96"/>
  <c r="T276" i="96"/>
  <c r="T275" i="96"/>
  <c r="T290" i="96"/>
  <c r="T294" i="96"/>
  <c r="T286" i="96"/>
  <c r="T282" i="96"/>
  <c r="T278" i="96"/>
  <c r="T274" i="96"/>
  <c r="C277" i="96"/>
  <c r="C281" i="96"/>
  <c r="C285" i="96"/>
  <c r="C289" i="96"/>
  <c r="C278" i="96"/>
  <c r="C282" i="96"/>
  <c r="C286" i="96"/>
  <c r="C290" i="96"/>
  <c r="C274" i="96"/>
  <c r="C276" i="96"/>
  <c r="C292" i="96"/>
  <c r="C279" i="96"/>
  <c r="C287" i="96"/>
  <c r="C295" i="96"/>
  <c r="C280" i="96"/>
  <c r="C288" i="96"/>
  <c r="C294" i="96"/>
  <c r="C275" i="96"/>
  <c r="C283" i="96"/>
  <c r="C291" i="96"/>
  <c r="C293" i="96"/>
  <c r="C284" i="96"/>
  <c r="E275" i="96"/>
  <c r="E276" i="96"/>
  <c r="E277" i="96"/>
  <c r="E278" i="96"/>
  <c r="E279" i="96"/>
  <c r="E280" i="96"/>
  <c r="E281" i="96"/>
  <c r="E282" i="96"/>
  <c r="E283" i="96"/>
  <c r="E284" i="96"/>
  <c r="E285" i="96"/>
  <c r="E286" i="96"/>
  <c r="E287" i="96"/>
  <c r="E288" i="96"/>
  <c r="E289" i="96"/>
  <c r="E290" i="96"/>
  <c r="E291" i="96"/>
  <c r="E292" i="96"/>
  <c r="E274" i="96"/>
  <c r="E295" i="96"/>
  <c r="E294" i="96"/>
  <c r="E293" i="96"/>
  <c r="N293" i="96"/>
  <c r="N289" i="96"/>
  <c r="N285" i="96"/>
  <c r="N281" i="96"/>
  <c r="N277" i="96"/>
  <c r="N276" i="96"/>
  <c r="N294" i="96"/>
  <c r="N290" i="96"/>
  <c r="N286" i="96"/>
  <c r="N282" i="96"/>
  <c r="N278" i="96"/>
  <c r="N274" i="96"/>
  <c r="N295" i="96"/>
  <c r="N291" i="96"/>
  <c r="N287" i="96"/>
  <c r="N283" i="96"/>
  <c r="N279" i="96"/>
  <c r="N275" i="96"/>
  <c r="N292" i="96"/>
  <c r="N288" i="96"/>
  <c r="N284" i="96"/>
  <c r="N280" i="96"/>
  <c r="Q294" i="96"/>
  <c r="Q290" i="96"/>
  <c r="Q286" i="96"/>
  <c r="Q282" i="96"/>
  <c r="Q278" i="96"/>
  <c r="Q274" i="96"/>
  <c r="Q295" i="96"/>
  <c r="Q293" i="96"/>
  <c r="Q292" i="96"/>
  <c r="Q291" i="96"/>
  <c r="Q289" i="96"/>
  <c r="Q288" i="96"/>
  <c r="Q287" i="96"/>
  <c r="Q285" i="96"/>
  <c r="Q284" i="96"/>
  <c r="Q283" i="96"/>
  <c r="Q281" i="96"/>
  <c r="Q280" i="96"/>
  <c r="Q279" i="96"/>
  <c r="Q277" i="96"/>
  <c r="Q276" i="96"/>
  <c r="Q275" i="96"/>
  <c r="D156" i="96"/>
  <c r="C156" i="96"/>
  <c r="C158" i="96"/>
  <c r="D158" i="96"/>
  <c r="C160" i="96"/>
  <c r="D160" i="96"/>
  <c r="C162" i="96"/>
  <c r="D162" i="96"/>
  <c r="C164" i="96"/>
  <c r="D164" i="96"/>
  <c r="C166" i="96"/>
  <c r="D166" i="96"/>
  <c r="C168" i="96"/>
  <c r="D168" i="96"/>
  <c r="C170" i="96"/>
  <c r="D170" i="96"/>
  <c r="C172" i="96"/>
  <c r="D172" i="96"/>
  <c r="C174" i="96"/>
  <c r="D174" i="96"/>
  <c r="C176" i="96"/>
  <c r="D176" i="96"/>
  <c r="K204" i="88"/>
  <c r="O204" i="88"/>
  <c r="N204" i="88"/>
  <c r="L204" i="88"/>
  <c r="P204" i="88"/>
  <c r="M204" i="88"/>
  <c r="Q204" i="88"/>
  <c r="F204" i="88"/>
  <c r="D204" i="88"/>
  <c r="E204" i="88"/>
  <c r="C204" i="88"/>
  <c r="G204" i="88"/>
  <c r="H204" i="88"/>
  <c r="I204" i="88"/>
  <c r="M200" i="88"/>
  <c r="Q200" i="88"/>
  <c r="N200" i="88"/>
  <c r="P200" i="88"/>
  <c r="K200" i="88"/>
  <c r="O200" i="88"/>
  <c r="L200" i="88"/>
  <c r="E200" i="88"/>
  <c r="I200" i="88"/>
  <c r="G200" i="88"/>
  <c r="D200" i="88"/>
  <c r="F200" i="88"/>
  <c r="C200" i="88"/>
  <c r="H200" i="88"/>
  <c r="N192" i="88"/>
  <c r="K192" i="88"/>
  <c r="O192" i="88"/>
  <c r="L192" i="88"/>
  <c r="P192" i="88"/>
  <c r="M192" i="88"/>
  <c r="Q192" i="88"/>
  <c r="D192" i="88"/>
  <c r="H192" i="88"/>
  <c r="E192" i="88"/>
  <c r="I192" i="88"/>
  <c r="C192" i="88"/>
  <c r="F192" i="88"/>
  <c r="G192" i="88"/>
  <c r="L202" i="88"/>
  <c r="P202" i="88"/>
  <c r="M202" i="88"/>
  <c r="Q202" i="88"/>
  <c r="N202" i="88"/>
  <c r="K202" i="88"/>
  <c r="O202" i="88"/>
  <c r="F202" i="88"/>
  <c r="C202" i="88"/>
  <c r="G202" i="88"/>
  <c r="D202" i="88"/>
  <c r="H202" i="88"/>
  <c r="E202" i="88"/>
  <c r="I202" i="88"/>
  <c r="K535" i="96"/>
  <c r="J535" i="96" s="1"/>
  <c r="D535" i="96"/>
  <c r="L535" i="96"/>
  <c r="G535" i="96"/>
  <c r="H535" i="96"/>
  <c r="D511" i="96"/>
  <c r="D524" i="96"/>
  <c r="D522" i="96"/>
  <c r="D514" i="96"/>
  <c r="D523" i="96"/>
  <c r="D526" i="96"/>
  <c r="D510" i="96"/>
  <c r="I527" i="96"/>
  <c r="F527" i="96" s="1"/>
  <c r="E528" i="96"/>
  <c r="D521" i="96"/>
  <c r="C517" i="96"/>
  <c r="I509" i="96"/>
  <c r="F509" i="96" s="1"/>
  <c r="G515" i="96"/>
  <c r="I515" i="96"/>
  <c r="C522" i="96"/>
  <c r="E517" i="96"/>
  <c r="D517" i="96"/>
  <c r="E523" i="96"/>
  <c r="C526" i="96"/>
  <c r="C510" i="96"/>
  <c r="C509" i="96"/>
  <c r="B547" i="96"/>
  <c r="C514" i="96"/>
  <c r="D509" i="96"/>
  <c r="B544" i="96"/>
  <c r="E521" i="96"/>
  <c r="E519" i="96"/>
  <c r="E515" i="96"/>
  <c r="E513" i="96"/>
  <c r="E511" i="96"/>
  <c r="E509" i="96"/>
  <c r="B551" i="96"/>
  <c r="B549" i="96"/>
  <c r="E520" i="96"/>
  <c r="B554" i="96"/>
  <c r="D512" i="96"/>
  <c r="E512" i="96"/>
  <c r="D525" i="96"/>
  <c r="C525" i="96"/>
  <c r="C523" i="96"/>
  <c r="B552" i="96"/>
  <c r="B555" i="96"/>
  <c r="B536" i="96"/>
  <c r="B556" i="96"/>
  <c r="B548" i="96"/>
  <c r="B540" i="96"/>
  <c r="B539" i="96"/>
  <c r="C535" i="96"/>
  <c r="B537" i="96"/>
  <c r="B557" i="96"/>
  <c r="B550" i="96"/>
  <c r="B542" i="96"/>
  <c r="B553" i="96"/>
  <c r="B546" i="96"/>
  <c r="B538" i="96"/>
  <c r="B543" i="96"/>
  <c r="B541" i="96"/>
  <c r="B545" i="96"/>
  <c r="D513" i="96"/>
  <c r="M409" i="96"/>
  <c r="J401" i="96"/>
  <c r="L409" i="96"/>
  <c r="L401" i="96"/>
  <c r="O409" i="96"/>
  <c r="K401" i="96"/>
  <c r="N409" i="96"/>
  <c r="N401" i="96"/>
  <c r="K409" i="96"/>
  <c r="I457" i="96"/>
  <c r="B450" i="96"/>
  <c r="I453" i="96"/>
  <c r="I467" i="96"/>
  <c r="I451" i="96"/>
  <c r="I470" i="96"/>
  <c r="I468" i="96"/>
  <c r="B458" i="96"/>
  <c r="B470" i="96"/>
  <c r="B449" i="96"/>
  <c r="I465" i="96"/>
  <c r="I399" i="96"/>
  <c r="I460" i="96"/>
  <c r="I463" i="96"/>
  <c r="B451" i="96"/>
  <c r="B468" i="96"/>
  <c r="I466" i="96"/>
  <c r="B463" i="96"/>
  <c r="B461" i="96"/>
  <c r="B452" i="96"/>
  <c r="I458" i="96"/>
  <c r="I456" i="96"/>
  <c r="I452" i="96"/>
  <c r="B454" i="96"/>
  <c r="I469" i="96"/>
  <c r="B466" i="96"/>
  <c r="B464" i="96"/>
  <c r="I462" i="96"/>
  <c r="B457" i="96"/>
  <c r="I455" i="96"/>
  <c r="B460" i="96"/>
  <c r="I449" i="96"/>
  <c r="I450" i="96"/>
  <c r="B462" i="96"/>
  <c r="B455" i="96"/>
  <c r="B453" i="96"/>
  <c r="B465" i="96"/>
  <c r="I454" i="96"/>
  <c r="B467" i="96"/>
  <c r="I461" i="96"/>
  <c r="I464" i="96"/>
  <c r="I459" i="96"/>
  <c r="B459" i="96"/>
  <c r="B456" i="96"/>
  <c r="B469" i="96"/>
  <c r="X381" i="96"/>
  <c r="X367" i="96"/>
  <c r="F394" i="96"/>
  <c r="I433" i="96"/>
  <c r="C400" i="96"/>
  <c r="D408" i="96"/>
  <c r="D394" i="96"/>
  <c r="H394" i="96"/>
  <c r="D397" i="96"/>
  <c r="C408" i="96"/>
  <c r="B422" i="96"/>
  <c r="D400" i="96"/>
  <c r="G399" i="96"/>
  <c r="H411" i="96"/>
  <c r="H408" i="96"/>
  <c r="G394" i="96"/>
  <c r="G400" i="96"/>
  <c r="D411" i="96"/>
  <c r="H404" i="96"/>
  <c r="D404" i="96"/>
  <c r="K420" i="96"/>
  <c r="I425" i="96"/>
  <c r="I441" i="96"/>
  <c r="O420" i="96"/>
  <c r="M420" i="96"/>
  <c r="N420" i="96"/>
  <c r="L420" i="96"/>
  <c r="B424" i="96"/>
  <c r="I429" i="96"/>
  <c r="I431" i="96"/>
  <c r="I439" i="96"/>
  <c r="B436" i="96"/>
  <c r="B440" i="96"/>
  <c r="B429" i="96"/>
  <c r="I422" i="96"/>
  <c r="B430" i="96"/>
  <c r="B426" i="96"/>
  <c r="I427" i="96"/>
  <c r="I435" i="96"/>
  <c r="B434" i="96"/>
  <c r="B438" i="96"/>
  <c r="B442" i="96"/>
  <c r="B427" i="96"/>
  <c r="I423" i="96"/>
  <c r="B428" i="96"/>
  <c r="B439" i="96"/>
  <c r="I428" i="96"/>
  <c r="I436" i="96"/>
  <c r="B423" i="96"/>
  <c r="B425" i="96"/>
  <c r="B437" i="96"/>
  <c r="I426" i="96"/>
  <c r="I434" i="96"/>
  <c r="I442" i="96"/>
  <c r="I421" i="96"/>
  <c r="B421" i="96"/>
  <c r="B431" i="96"/>
  <c r="B435" i="96"/>
  <c r="I432" i="96"/>
  <c r="I440" i="96"/>
  <c r="B432" i="96"/>
  <c r="I424" i="96"/>
  <c r="I437" i="96"/>
  <c r="B441" i="96"/>
  <c r="I430" i="96"/>
  <c r="I438" i="96"/>
  <c r="B433" i="96"/>
  <c r="M205" i="88"/>
  <c r="Q205" i="88"/>
  <c r="K205" i="88"/>
  <c r="P205" i="88"/>
  <c r="N205" i="88"/>
  <c r="O205" i="88"/>
  <c r="L205" i="88"/>
  <c r="F205" i="88"/>
  <c r="G205" i="88"/>
  <c r="D205" i="88"/>
  <c r="H205" i="88"/>
  <c r="E205" i="88"/>
  <c r="I205" i="88"/>
  <c r="C205" i="88"/>
  <c r="M196" i="88"/>
  <c r="Q196" i="88"/>
  <c r="N196" i="88"/>
  <c r="K196" i="88"/>
  <c r="O196" i="88"/>
  <c r="L196" i="88"/>
  <c r="P196" i="88"/>
  <c r="E196" i="88"/>
  <c r="I196" i="88"/>
  <c r="F196" i="88"/>
  <c r="C196" i="88"/>
  <c r="G196" i="88"/>
  <c r="D196" i="88"/>
  <c r="H196" i="88"/>
  <c r="L194" i="88"/>
  <c r="P194" i="88"/>
  <c r="N194" i="88"/>
  <c r="Q194" i="88"/>
  <c r="K194" i="88"/>
  <c r="O194" i="88"/>
  <c r="M194" i="88"/>
  <c r="E194" i="88"/>
  <c r="I194" i="88"/>
  <c r="C194" i="88"/>
  <c r="F194" i="88"/>
  <c r="G194" i="88"/>
  <c r="D194" i="88"/>
  <c r="H194" i="88"/>
  <c r="N191" i="88"/>
  <c r="Q191" i="88"/>
  <c r="K191" i="88"/>
  <c r="O191" i="88"/>
  <c r="L191" i="88"/>
  <c r="P191" i="88"/>
  <c r="M191" i="88"/>
  <c r="I191" i="88"/>
  <c r="F191" i="88"/>
  <c r="C191" i="88"/>
  <c r="G191" i="88"/>
  <c r="D191" i="88"/>
  <c r="H191" i="88"/>
  <c r="E191" i="88"/>
  <c r="M199" i="88"/>
  <c r="Q199" i="88"/>
  <c r="L199" i="88"/>
  <c r="N199" i="88"/>
  <c r="K199" i="88"/>
  <c r="O199" i="88"/>
  <c r="P199" i="88"/>
  <c r="E199" i="88"/>
  <c r="I199" i="88"/>
  <c r="C199" i="88"/>
  <c r="H199" i="88"/>
  <c r="F199" i="88"/>
  <c r="G199" i="88"/>
  <c r="D199" i="88"/>
  <c r="L207" i="88"/>
  <c r="P207" i="88"/>
  <c r="K207" i="88"/>
  <c r="M207" i="88"/>
  <c r="Q207" i="88"/>
  <c r="N207" i="88"/>
  <c r="O207" i="88"/>
  <c r="D207" i="88"/>
  <c r="H207" i="88"/>
  <c r="E207" i="88"/>
  <c r="I207" i="88"/>
  <c r="F207" i="88"/>
  <c r="C207" i="88"/>
  <c r="G207" i="88"/>
  <c r="L206" i="88"/>
  <c r="P206" i="88"/>
  <c r="M206" i="88"/>
  <c r="Q206" i="88"/>
  <c r="N206" i="88"/>
  <c r="K206" i="88"/>
  <c r="O206" i="88"/>
  <c r="F206" i="88"/>
  <c r="G206" i="88"/>
  <c r="D206" i="88"/>
  <c r="H206" i="88"/>
  <c r="E206" i="88"/>
  <c r="I206" i="88"/>
  <c r="C206" i="88"/>
  <c r="M198" i="88"/>
  <c r="Q198" i="88"/>
  <c r="N198" i="88"/>
  <c r="K198" i="88"/>
  <c r="O198" i="88"/>
  <c r="L198" i="88"/>
  <c r="P198" i="88"/>
  <c r="C198" i="88"/>
  <c r="G198" i="88"/>
  <c r="D198" i="88"/>
  <c r="H198" i="88"/>
  <c r="E198" i="88"/>
  <c r="I198" i="88"/>
  <c r="F198" i="88"/>
  <c r="F157" i="96"/>
  <c r="G157" i="96"/>
  <c r="F159" i="96"/>
  <c r="G159" i="96"/>
  <c r="F161" i="96"/>
  <c r="G161" i="96"/>
  <c r="F163" i="96"/>
  <c r="G163" i="96"/>
  <c r="F165" i="96"/>
  <c r="G165" i="96"/>
  <c r="F167" i="96"/>
  <c r="G167" i="96"/>
  <c r="F169" i="96"/>
  <c r="G169" i="96"/>
  <c r="F171" i="96"/>
  <c r="G171" i="96"/>
  <c r="F173" i="96"/>
  <c r="G173" i="96"/>
  <c r="F175" i="96"/>
  <c r="G175" i="96"/>
  <c r="F177" i="96"/>
  <c r="G177" i="96"/>
  <c r="G156" i="96"/>
  <c r="F156" i="96"/>
  <c r="G158" i="96"/>
  <c r="F158" i="96"/>
  <c r="F160" i="96"/>
  <c r="G160" i="96"/>
  <c r="F162" i="96"/>
  <c r="G162" i="96"/>
  <c r="F164" i="96"/>
  <c r="G164" i="96"/>
  <c r="F166" i="96"/>
  <c r="G166" i="96"/>
  <c r="G168" i="96"/>
  <c r="F168" i="96"/>
  <c r="F170" i="96"/>
  <c r="G170" i="96"/>
  <c r="F172" i="96"/>
  <c r="G172" i="96"/>
  <c r="F174" i="96"/>
  <c r="G174" i="96"/>
  <c r="F176" i="96"/>
  <c r="G176" i="96"/>
  <c r="E164" i="97"/>
  <c r="I164" i="97"/>
  <c r="E195" i="97"/>
  <c r="E102" i="97"/>
  <c r="H309" i="96"/>
  <c r="G309" i="96"/>
  <c r="H313" i="96"/>
  <c r="G313" i="96"/>
  <c r="H317" i="96"/>
  <c r="G317" i="96"/>
  <c r="H321" i="96"/>
  <c r="G321" i="96"/>
  <c r="H325" i="96"/>
  <c r="G325" i="96"/>
  <c r="H306" i="96"/>
  <c r="G306" i="96"/>
  <c r="H310" i="96"/>
  <c r="G310" i="96"/>
  <c r="H314" i="96"/>
  <c r="G314" i="96"/>
  <c r="H318" i="96"/>
  <c r="G318" i="96"/>
  <c r="H322" i="96"/>
  <c r="G322" i="96"/>
  <c r="H326" i="96"/>
  <c r="G326" i="96"/>
  <c r="H307" i="96"/>
  <c r="G307" i="96"/>
  <c r="H311" i="96"/>
  <c r="G311" i="96"/>
  <c r="H315" i="96"/>
  <c r="G315" i="96"/>
  <c r="H319" i="96"/>
  <c r="G319" i="96"/>
  <c r="H323" i="96"/>
  <c r="G323" i="96"/>
  <c r="H327" i="96"/>
  <c r="G327" i="96"/>
  <c r="H308" i="96"/>
  <c r="G308" i="96"/>
  <c r="H312" i="96"/>
  <c r="G312" i="96"/>
  <c r="H316" i="96"/>
  <c r="G316" i="96"/>
  <c r="H320" i="96"/>
  <c r="G320" i="96"/>
  <c r="H324" i="96"/>
  <c r="G324" i="96"/>
  <c r="I8" i="97"/>
  <c r="I133" i="97"/>
  <c r="I195" i="97"/>
  <c r="I102" i="97"/>
  <c r="I448" i="88"/>
  <c r="I467" i="88"/>
  <c r="I456" i="88"/>
  <c r="I464" i="88"/>
  <c r="I451" i="88"/>
  <c r="I461" i="88"/>
  <c r="I455" i="88"/>
  <c r="I449" i="88"/>
  <c r="I450" i="88"/>
  <c r="I458" i="88"/>
  <c r="I466" i="88"/>
  <c r="I459" i="88"/>
  <c r="I469" i="88"/>
  <c r="I463" i="88"/>
  <c r="I457" i="88"/>
  <c r="I452" i="88"/>
  <c r="I460" i="88"/>
  <c r="I468" i="88"/>
  <c r="I465" i="88"/>
  <c r="I454" i="88"/>
  <c r="I462" i="88"/>
  <c r="I453" i="88"/>
  <c r="F128" i="96"/>
  <c r="F155" i="96" s="1"/>
  <c r="J276" i="88"/>
  <c r="B288" i="88"/>
  <c r="B280" i="88"/>
  <c r="J291" i="88"/>
  <c r="J293" i="88"/>
  <c r="J296" i="88"/>
  <c r="J288" i="88"/>
  <c r="J280" i="88"/>
  <c r="B283" i="88"/>
  <c r="J294" i="88"/>
  <c r="J278" i="88"/>
  <c r="B289" i="88"/>
  <c r="C255" i="88"/>
  <c r="B296" i="88"/>
  <c r="J282" i="88"/>
  <c r="B285" i="88"/>
  <c r="B277" i="88"/>
  <c r="J279" i="88"/>
  <c r="B295" i="88"/>
  <c r="B287" i="88"/>
  <c r="C275" i="88"/>
  <c r="C261" i="88"/>
  <c r="B290" i="88"/>
  <c r="B282" i="88"/>
  <c r="J295" i="88"/>
  <c r="J297" i="88"/>
  <c r="J277" i="88"/>
  <c r="B279" i="88"/>
  <c r="J285" i="88"/>
  <c r="B291" i="88"/>
  <c r="B292" i="88"/>
  <c r="J283" i="88"/>
  <c r="J286" i="88"/>
  <c r="J281" i="88"/>
  <c r="B297" i="88"/>
  <c r="B281" i="88"/>
  <c r="B276" i="88"/>
  <c r="E133" i="97"/>
  <c r="H71" i="97"/>
  <c r="T71" i="97"/>
  <c r="W40" i="97"/>
  <c r="I40" i="97"/>
  <c r="E8" i="97"/>
  <c r="M107" i="98"/>
  <c r="G107" i="98"/>
  <c r="M9" i="98"/>
  <c r="H174" i="98"/>
  <c r="Y9" i="98"/>
  <c r="G41" i="98"/>
  <c r="M73" i="98"/>
  <c r="G73" i="98"/>
  <c r="C414" i="96"/>
  <c r="X373" i="96"/>
  <c r="F415" i="96"/>
  <c r="D415" i="96"/>
  <c r="J412" i="96"/>
  <c r="O400" i="96"/>
  <c r="M400" i="96"/>
  <c r="G406" i="96"/>
  <c r="L415" i="96"/>
  <c r="M395" i="96"/>
  <c r="O405" i="96"/>
  <c r="C524" i="96"/>
  <c r="Q535" i="96"/>
  <c r="O535" i="96"/>
  <c r="E516" i="96"/>
  <c r="C511" i="96"/>
  <c r="E415" i="96"/>
  <c r="J400" i="96"/>
  <c r="H406" i="96"/>
  <c r="D406" i="96"/>
  <c r="L411" i="96"/>
  <c r="O415" i="96"/>
  <c r="O411" i="96"/>
  <c r="K395" i="96"/>
  <c r="D516" i="96"/>
  <c r="C519" i="96"/>
  <c r="D515" i="96"/>
  <c r="D530" i="96"/>
  <c r="E406" i="96"/>
  <c r="K402" i="96"/>
  <c r="J411" i="96"/>
  <c r="O402" i="96"/>
  <c r="K415" i="96"/>
  <c r="K411" i="96"/>
  <c r="M411" i="96"/>
  <c r="D519" i="96"/>
  <c r="D412" i="96"/>
  <c r="X385" i="96"/>
  <c r="K404" i="96"/>
  <c r="J397" i="96"/>
  <c r="L397" i="96"/>
  <c r="O397" i="96"/>
  <c r="M397" i="96"/>
  <c r="C412" i="96"/>
  <c r="L404" i="96"/>
  <c r="F420" i="96"/>
  <c r="F413" i="96"/>
  <c r="E412" i="96"/>
  <c r="M412" i="96"/>
  <c r="B366" i="96"/>
  <c r="W381" i="96" s="1"/>
  <c r="G412" i="96"/>
  <c r="G420" i="96"/>
  <c r="C521" i="96"/>
  <c r="C515" i="96"/>
  <c r="L448" i="96"/>
  <c r="O448" i="96"/>
  <c r="H448" i="96"/>
  <c r="C420" i="96"/>
  <c r="M448" i="96"/>
  <c r="C513" i="96"/>
  <c r="E448" i="96"/>
  <c r="F448" i="96"/>
  <c r="G448" i="96"/>
  <c r="H420" i="96"/>
  <c r="N448" i="96"/>
  <c r="J448" i="96"/>
  <c r="C448" i="96"/>
  <c r="C528" i="96"/>
  <c r="E420" i="96"/>
  <c r="D527" i="96"/>
  <c r="D529" i="96"/>
  <c r="E529" i="96"/>
  <c r="E518" i="96"/>
  <c r="B480" i="96"/>
  <c r="O480" i="96"/>
  <c r="E514" i="96"/>
  <c r="C518" i="96"/>
  <c r="C527" i="96"/>
  <c r="D520" i="96"/>
  <c r="C529" i="96"/>
  <c r="E527" i="96"/>
  <c r="E526" i="96"/>
  <c r="D518" i="96"/>
  <c r="X369" i="96"/>
  <c r="F396" i="96"/>
  <c r="D396" i="96"/>
  <c r="C396" i="96"/>
  <c r="G396" i="96"/>
  <c r="H396" i="96"/>
  <c r="M414" i="96"/>
  <c r="N398" i="96"/>
  <c r="X377" i="96"/>
  <c r="J398" i="96"/>
  <c r="J406" i="96"/>
  <c r="J414" i="96"/>
  <c r="K394" i="96"/>
  <c r="N394" i="96"/>
  <c r="M394" i="96"/>
  <c r="K412" i="96"/>
  <c r="K408" i="96"/>
  <c r="K400" i="96"/>
  <c r="N410" i="96"/>
  <c r="N400" i="96"/>
  <c r="O414" i="96"/>
  <c r="O406" i="96"/>
  <c r="J402" i="96"/>
  <c r="J410" i="96"/>
  <c r="M404" i="96"/>
  <c r="K414" i="96"/>
  <c r="K406" i="96"/>
  <c r="N414" i="96"/>
  <c r="N406" i="96"/>
  <c r="N396" i="96"/>
  <c r="O398" i="96"/>
  <c r="X379" i="96"/>
  <c r="L414" i="96"/>
  <c r="L410" i="96"/>
  <c r="L406" i="96"/>
  <c r="L402" i="96"/>
  <c r="L398" i="96"/>
  <c r="L394" i="96"/>
  <c r="M396" i="96"/>
  <c r="O412" i="96"/>
  <c r="O404" i="96"/>
  <c r="O396" i="96"/>
  <c r="N404" i="96"/>
  <c r="N412" i="96"/>
  <c r="N402" i="96"/>
  <c r="M410" i="96"/>
  <c r="M398" i="96"/>
  <c r="X378" i="96"/>
  <c r="G405" i="96"/>
  <c r="C405" i="96"/>
  <c r="X382" i="96"/>
  <c r="G409" i="96"/>
  <c r="C409" i="96"/>
  <c r="X374" i="96"/>
  <c r="C401" i="96"/>
  <c r="G401" i="96"/>
  <c r="X371" i="96"/>
  <c r="E398" i="96"/>
  <c r="E405" i="96"/>
  <c r="C399" i="96"/>
  <c r="X372" i="96"/>
  <c r="G402" i="96"/>
  <c r="C411" i="96"/>
  <c r="X384" i="96"/>
  <c r="X383" i="96"/>
  <c r="E410" i="96"/>
  <c r="H402" i="96"/>
  <c r="F414" i="96"/>
  <c r="H401" i="96"/>
  <c r="F405" i="96"/>
  <c r="H399" i="96"/>
  <c r="E413" i="96"/>
  <c r="E397" i="96"/>
  <c r="F401" i="96"/>
  <c r="X380" i="96"/>
  <c r="C407" i="96"/>
  <c r="X375" i="96"/>
  <c r="E402" i="96"/>
  <c r="X386" i="96"/>
  <c r="C413" i="96"/>
  <c r="G413" i="96"/>
  <c r="D409" i="96"/>
  <c r="E409" i="96"/>
  <c r="D405" i="96"/>
  <c r="C403" i="96"/>
  <c r="X376" i="96"/>
  <c r="F402" i="96"/>
  <c r="D402" i="96"/>
  <c r="G407" i="96"/>
  <c r="D401" i="96"/>
  <c r="H407" i="96"/>
  <c r="H413" i="96"/>
  <c r="G403" i="96"/>
  <c r="E407" i="96"/>
  <c r="X370" i="96"/>
  <c r="C397" i="96"/>
  <c r="G397" i="96"/>
  <c r="C395" i="96"/>
  <c r="X368" i="96"/>
  <c r="G398" i="96"/>
  <c r="X388" i="96"/>
  <c r="C415" i="96"/>
  <c r="H415" i="96"/>
  <c r="F409" i="96"/>
  <c r="E414" i="96"/>
  <c r="X387" i="96"/>
  <c r="F398" i="96"/>
  <c r="D398" i="96"/>
  <c r="H409" i="96"/>
  <c r="E403" i="96"/>
  <c r="H403" i="96"/>
  <c r="F395" i="96"/>
  <c r="E401" i="96"/>
  <c r="D407" i="96"/>
  <c r="H405" i="96"/>
  <c r="G395" i="96"/>
  <c r="C398" i="96"/>
  <c r="B338" i="96"/>
  <c r="E393" i="96" s="1"/>
  <c r="C258" i="88"/>
  <c r="C266" i="88"/>
  <c r="C269" i="88"/>
  <c r="B269" i="88" s="1"/>
  <c r="C254" i="88"/>
  <c r="B254" i="88" s="1"/>
  <c r="I255" i="88"/>
  <c r="B255" i="88" s="1"/>
  <c r="I268" i="88"/>
  <c r="H254" i="88"/>
  <c r="H260" i="88"/>
  <c r="I249" i="88"/>
  <c r="F254" i="88"/>
  <c r="F263" i="88"/>
  <c r="G253" i="88"/>
  <c r="B404" i="88"/>
  <c r="F251" i="88"/>
  <c r="F261" i="88"/>
  <c r="B394" i="88"/>
  <c r="C393" i="88"/>
  <c r="B411" i="88"/>
  <c r="B403" i="88"/>
  <c r="B410" i="88"/>
  <c r="D393" i="88"/>
  <c r="B398" i="88"/>
  <c r="B407" i="88"/>
  <c r="B401" i="88"/>
  <c r="B414" i="88"/>
  <c r="B406" i="88"/>
  <c r="B402" i="88"/>
  <c r="B412" i="88"/>
  <c r="B409" i="88"/>
  <c r="B399" i="88"/>
  <c r="B415" i="88"/>
  <c r="B395" i="88"/>
  <c r="B397" i="88"/>
  <c r="B408" i="88"/>
  <c r="B413" i="88"/>
  <c r="C264" i="88"/>
  <c r="C259" i="88"/>
  <c r="I264" i="88"/>
  <c r="I258" i="88"/>
  <c r="D258" i="88"/>
  <c r="E258" i="88"/>
  <c r="D267" i="88"/>
  <c r="H267" i="88"/>
  <c r="E267" i="88"/>
  <c r="D248" i="88"/>
  <c r="C248" i="88"/>
  <c r="E248" i="88"/>
  <c r="C253" i="88"/>
  <c r="B253" i="88" s="1"/>
  <c r="K275" i="88"/>
  <c r="C262" i="88"/>
  <c r="B262" i="88" s="1"/>
  <c r="D260" i="88"/>
  <c r="E260" i="88"/>
  <c r="F260" i="88"/>
  <c r="C260" i="88"/>
  <c r="C265" i="88"/>
  <c r="C267" i="88"/>
  <c r="E269" i="88"/>
  <c r="D269" i="88"/>
  <c r="C263" i="88"/>
  <c r="F258" i="88"/>
  <c r="I250" i="88"/>
  <c r="I266" i="88"/>
  <c r="F248" i="88"/>
  <c r="H258" i="88"/>
  <c r="H264" i="88"/>
  <c r="H248" i="88"/>
  <c r="F249" i="88"/>
  <c r="H269" i="88"/>
  <c r="G269" i="88"/>
  <c r="E259" i="88"/>
  <c r="H259" i="88"/>
  <c r="I259" i="88"/>
  <c r="D259" i="88"/>
  <c r="E265" i="88"/>
  <c r="D265" i="88"/>
  <c r="H265" i="88"/>
  <c r="E262" i="88"/>
  <c r="D262" i="88"/>
  <c r="H262" i="88"/>
  <c r="D251" i="88"/>
  <c r="E251" i="88"/>
  <c r="H251" i="88"/>
  <c r="D252" i="88"/>
  <c r="E252" i="88"/>
  <c r="F252" i="88"/>
  <c r="I252" i="88"/>
  <c r="D268" i="88"/>
  <c r="E268" i="88"/>
  <c r="F268" i="88"/>
  <c r="C252" i="88"/>
  <c r="B252" i="88" s="1"/>
  <c r="C268" i="88"/>
  <c r="Q275" i="88"/>
  <c r="M275" i="88"/>
  <c r="N275" i="88"/>
  <c r="L275" i="88"/>
  <c r="P275" i="88"/>
  <c r="O275" i="88"/>
  <c r="D255" i="88"/>
  <c r="E255" i="88"/>
  <c r="G259" i="88"/>
  <c r="H249" i="88"/>
  <c r="I265" i="88"/>
  <c r="F259" i="88"/>
  <c r="G262" i="88"/>
  <c r="I251" i="88"/>
  <c r="I260" i="88"/>
  <c r="H261" i="88"/>
  <c r="F262" i="88"/>
  <c r="E250" i="88"/>
  <c r="G250" i="88"/>
  <c r="D250" i="88"/>
  <c r="E257" i="88"/>
  <c r="D257" i="88"/>
  <c r="C257" i="88"/>
  <c r="C250" i="88"/>
  <c r="D264" i="88"/>
  <c r="E264" i="88"/>
  <c r="F264" i="88"/>
  <c r="G265" i="88"/>
  <c r="E266" i="88"/>
  <c r="H266" i="88"/>
  <c r="D266" i="88"/>
  <c r="D254" i="88"/>
  <c r="G254" i="88"/>
  <c r="E254" i="88"/>
  <c r="E249" i="88"/>
  <c r="D249" i="88"/>
  <c r="C249" i="88"/>
  <c r="E261" i="88"/>
  <c r="D261" i="88"/>
  <c r="D256" i="88"/>
  <c r="E256" i="88"/>
  <c r="G256" i="88"/>
  <c r="I256" i="88"/>
  <c r="D263" i="88"/>
  <c r="H263" i="88"/>
  <c r="E263" i="88"/>
  <c r="I263" i="88"/>
  <c r="C256" i="88"/>
  <c r="F275" i="88"/>
  <c r="D275" i="88"/>
  <c r="G275" i="88"/>
  <c r="E275" i="88"/>
  <c r="H275" i="88"/>
  <c r="I275" i="88"/>
  <c r="C251" i="88"/>
  <c r="E253" i="88"/>
  <c r="D253" i="88"/>
  <c r="H253" i="88"/>
  <c r="I257" i="88"/>
  <c r="G255" i="88"/>
  <c r="F250" i="88"/>
  <c r="H255" i="88"/>
  <c r="F256" i="88"/>
  <c r="I261" i="88"/>
  <c r="G267" i="88"/>
  <c r="F267" i="88"/>
  <c r="F266" i="88"/>
  <c r="H268" i="88"/>
  <c r="H252" i="88"/>
  <c r="F269" i="88"/>
  <c r="F253" i="88"/>
  <c r="I248" i="88"/>
  <c r="H257" i="88"/>
  <c r="I267" i="88"/>
  <c r="G257" i="88"/>
  <c r="E219" i="88"/>
  <c r="B174" i="88"/>
  <c r="B166" i="88"/>
  <c r="B219" i="88"/>
  <c r="B164" i="88"/>
  <c r="B180" i="88"/>
  <c r="B159" i="88"/>
  <c r="B172" i="88"/>
  <c r="B160" i="88"/>
  <c r="B305" i="96"/>
  <c r="H305" i="96" s="1"/>
  <c r="J131" i="96"/>
  <c r="J139" i="96"/>
  <c r="J130" i="96"/>
  <c r="J134" i="96"/>
  <c r="J138" i="96"/>
  <c r="J142" i="96"/>
  <c r="J146" i="96"/>
  <c r="J150" i="96"/>
  <c r="B128" i="96"/>
  <c r="E150" i="96" s="1"/>
  <c r="J136" i="96"/>
  <c r="J144" i="96"/>
  <c r="J148" i="96"/>
  <c r="B159" i="96"/>
  <c r="J129" i="96"/>
  <c r="J137" i="96"/>
  <c r="J145" i="96"/>
  <c r="B170" i="88"/>
  <c r="B178" i="88"/>
  <c r="B162" i="88"/>
  <c r="B176" i="88"/>
  <c r="B168" i="88"/>
  <c r="B179" i="88"/>
  <c r="B177" i="88"/>
  <c r="B175" i="88"/>
  <c r="B173" i="88"/>
  <c r="B171" i="88"/>
  <c r="B169" i="88"/>
  <c r="B167" i="88"/>
  <c r="B165" i="88"/>
  <c r="B163" i="88"/>
  <c r="B161" i="88"/>
  <c r="J147" i="96"/>
  <c r="J132" i="96"/>
  <c r="J140" i="96"/>
  <c r="C73" i="96"/>
  <c r="J133" i="96"/>
  <c r="J141" i="96"/>
  <c r="J149" i="96"/>
  <c r="J135" i="96"/>
  <c r="J143" i="96"/>
  <c r="E9" i="96"/>
  <c r="B9" i="96"/>
  <c r="E73" i="96"/>
  <c r="D158" i="88"/>
  <c r="L185" i="88" s="1"/>
  <c r="D73" i="96"/>
  <c r="B73" i="96"/>
  <c r="C9" i="96"/>
  <c r="D9" i="96"/>
  <c r="C158" i="88"/>
  <c r="K120" i="88"/>
  <c r="B120" i="88"/>
  <c r="K119" i="88"/>
  <c r="B119" i="88"/>
  <c r="K118" i="88"/>
  <c r="B118" i="88"/>
  <c r="K117" i="88"/>
  <c r="B117" i="88"/>
  <c r="K116" i="88"/>
  <c r="B116" i="88"/>
  <c r="K115" i="88"/>
  <c r="B115" i="88"/>
  <c r="K114" i="88"/>
  <c r="B114" i="88"/>
  <c r="K113" i="88"/>
  <c r="B113" i="88"/>
  <c r="K112" i="88"/>
  <c r="B112" i="88"/>
  <c r="K111" i="88"/>
  <c r="B111" i="88"/>
  <c r="K110" i="88"/>
  <c r="B110" i="88"/>
  <c r="K109" i="88"/>
  <c r="B109" i="88"/>
  <c r="K108" i="88"/>
  <c r="B108" i="88"/>
  <c r="K107" i="88"/>
  <c r="B107" i="88"/>
  <c r="K106" i="88"/>
  <c r="B106" i="88"/>
  <c r="K105" i="88"/>
  <c r="B105" i="88"/>
  <c r="K104" i="88"/>
  <c r="B104" i="88"/>
  <c r="K103" i="88"/>
  <c r="B103" i="88"/>
  <c r="K102" i="88"/>
  <c r="B102" i="88"/>
  <c r="K101" i="88"/>
  <c r="B101" i="88"/>
  <c r="K100" i="88"/>
  <c r="B100" i="88"/>
  <c r="K99" i="88"/>
  <c r="B99" i="88"/>
  <c r="R98" i="88"/>
  <c r="Q98" i="88"/>
  <c r="P98" i="88"/>
  <c r="O98" i="88"/>
  <c r="N98" i="88"/>
  <c r="M98" i="88"/>
  <c r="L98" i="88"/>
  <c r="I98" i="88"/>
  <c r="H98" i="88"/>
  <c r="G98" i="88"/>
  <c r="F98" i="88"/>
  <c r="E98" i="88"/>
  <c r="D98" i="88"/>
  <c r="C98" i="88"/>
  <c r="N89" i="88"/>
  <c r="K89" i="88"/>
  <c r="F89" i="88"/>
  <c r="C89" i="88"/>
  <c r="N88" i="88"/>
  <c r="K88" i="88"/>
  <c r="F88" i="88"/>
  <c r="C88" i="88"/>
  <c r="B88" i="88" s="1"/>
  <c r="N87" i="88"/>
  <c r="K87" i="88"/>
  <c r="F87" i="88"/>
  <c r="C87" i="88"/>
  <c r="B87" i="88" s="1"/>
  <c r="N86" i="88"/>
  <c r="K86" i="88"/>
  <c r="F86" i="88"/>
  <c r="C86" i="88"/>
  <c r="B86" i="88" s="1"/>
  <c r="N85" i="88"/>
  <c r="K85" i="88"/>
  <c r="F85" i="88"/>
  <c r="C85" i="88"/>
  <c r="B85" i="88" s="1"/>
  <c r="N84" i="88"/>
  <c r="K84" i="88"/>
  <c r="F84" i="88"/>
  <c r="C84" i="88"/>
  <c r="B84" i="88" s="1"/>
  <c r="N83" i="88"/>
  <c r="K83" i="88"/>
  <c r="F83" i="88"/>
  <c r="C83" i="88"/>
  <c r="B83" i="88" s="1"/>
  <c r="N82" i="88"/>
  <c r="K82" i="88"/>
  <c r="F82" i="88"/>
  <c r="C82" i="88"/>
  <c r="B82" i="88" s="1"/>
  <c r="N81" i="88"/>
  <c r="K81" i="88"/>
  <c r="F81" i="88"/>
  <c r="C81" i="88"/>
  <c r="B81" i="88" s="1"/>
  <c r="N80" i="88"/>
  <c r="K80" i="88"/>
  <c r="F80" i="88"/>
  <c r="C80" i="88"/>
  <c r="B80" i="88" s="1"/>
  <c r="N79" i="88"/>
  <c r="K79" i="88"/>
  <c r="F79" i="88"/>
  <c r="C79" i="88"/>
  <c r="B79" i="88" s="1"/>
  <c r="N78" i="88"/>
  <c r="K78" i="88"/>
  <c r="F78" i="88"/>
  <c r="C78" i="88"/>
  <c r="B78" i="88" s="1"/>
  <c r="N77" i="88"/>
  <c r="K77" i="88"/>
  <c r="F77" i="88"/>
  <c r="C77" i="88"/>
  <c r="N76" i="88"/>
  <c r="K76" i="88"/>
  <c r="F76" i="88"/>
  <c r="C76" i="88"/>
  <c r="B76" i="88" s="1"/>
  <c r="N75" i="88"/>
  <c r="K75" i="88"/>
  <c r="F75" i="88"/>
  <c r="C75" i="88"/>
  <c r="B75" i="88" s="1"/>
  <c r="N74" i="88"/>
  <c r="K74" i="88"/>
  <c r="F74" i="88"/>
  <c r="C74" i="88"/>
  <c r="B74" i="88" s="1"/>
  <c r="N73" i="88"/>
  <c r="K73" i="88"/>
  <c r="F73" i="88"/>
  <c r="C73" i="88"/>
  <c r="B73" i="88" s="1"/>
  <c r="N72" i="88"/>
  <c r="K72" i="88"/>
  <c r="F72" i="88"/>
  <c r="C72" i="88"/>
  <c r="B72" i="88" s="1"/>
  <c r="N71" i="88"/>
  <c r="K71" i="88"/>
  <c r="F71" i="88"/>
  <c r="C71" i="88"/>
  <c r="B71" i="88" s="1"/>
  <c r="N70" i="88"/>
  <c r="K70" i="88"/>
  <c r="F70" i="88"/>
  <c r="C70" i="88"/>
  <c r="B70" i="88" s="1"/>
  <c r="N69" i="88"/>
  <c r="K69" i="88"/>
  <c r="F69" i="88"/>
  <c r="C69" i="88"/>
  <c r="N68" i="88"/>
  <c r="K68" i="88"/>
  <c r="F68" i="88"/>
  <c r="F67" i="88" s="1"/>
  <c r="C68" i="88"/>
  <c r="P67" i="88"/>
  <c r="O67" i="88"/>
  <c r="M67" i="88"/>
  <c r="L67" i="88"/>
  <c r="H67" i="88"/>
  <c r="G67" i="88"/>
  <c r="E67" i="88"/>
  <c r="D67" i="88"/>
  <c r="K30" i="88"/>
  <c r="G30" i="88"/>
  <c r="F30" i="88"/>
  <c r="B30" i="88"/>
  <c r="K29" i="88"/>
  <c r="G29" i="88"/>
  <c r="F29" i="88"/>
  <c r="B29" i="88"/>
  <c r="K28" i="88"/>
  <c r="G28" i="88"/>
  <c r="F28" i="88"/>
  <c r="B28" i="88"/>
  <c r="K27" i="88"/>
  <c r="G27" i="88"/>
  <c r="F27" i="88"/>
  <c r="B27" i="88"/>
  <c r="K26" i="88"/>
  <c r="G26" i="88"/>
  <c r="F26" i="88"/>
  <c r="B26" i="88"/>
  <c r="K25" i="88"/>
  <c r="G25" i="88"/>
  <c r="F25" i="88"/>
  <c r="B25" i="88"/>
  <c r="K24" i="88"/>
  <c r="G24" i="88"/>
  <c r="F24" i="88"/>
  <c r="B24" i="88"/>
  <c r="K23" i="88"/>
  <c r="G23" i="88"/>
  <c r="F23" i="88"/>
  <c r="B23" i="88"/>
  <c r="K22" i="88"/>
  <c r="G22" i="88"/>
  <c r="F22" i="88"/>
  <c r="B22" i="88"/>
  <c r="K21" i="88"/>
  <c r="G21" i="88"/>
  <c r="F21" i="88"/>
  <c r="B21" i="88"/>
  <c r="K20" i="88"/>
  <c r="G20" i="88"/>
  <c r="F20" i="88"/>
  <c r="B20" i="88"/>
  <c r="K19" i="88"/>
  <c r="G19" i="88"/>
  <c r="F19" i="88"/>
  <c r="B19" i="88"/>
  <c r="K18" i="88"/>
  <c r="G18" i="88"/>
  <c r="F18" i="88"/>
  <c r="B18" i="88"/>
  <c r="K17" i="88"/>
  <c r="G17" i="88"/>
  <c r="F17" i="88"/>
  <c r="B17" i="88"/>
  <c r="K16" i="88"/>
  <c r="G16" i="88"/>
  <c r="F16" i="88"/>
  <c r="B16" i="88"/>
  <c r="K15" i="88"/>
  <c r="G15" i="88"/>
  <c r="F15" i="88"/>
  <c r="B15" i="88"/>
  <c r="K14" i="88"/>
  <c r="G14" i="88"/>
  <c r="F14" i="88"/>
  <c r="B14" i="88"/>
  <c r="K13" i="88"/>
  <c r="G13" i="88"/>
  <c r="F13" i="88"/>
  <c r="B13" i="88"/>
  <c r="K12" i="88"/>
  <c r="G12" i="88"/>
  <c r="F12" i="88"/>
  <c r="B12" i="88"/>
  <c r="K11" i="88"/>
  <c r="G11" i="88"/>
  <c r="F11" i="88"/>
  <c r="B11" i="88"/>
  <c r="K10" i="88"/>
  <c r="G10" i="88"/>
  <c r="F10" i="88"/>
  <c r="B10" i="88"/>
  <c r="K9" i="88"/>
  <c r="G9" i="88"/>
  <c r="F9" i="88"/>
  <c r="B9" i="88"/>
  <c r="I8" i="88"/>
  <c r="H8" i="88"/>
  <c r="D8" i="88"/>
  <c r="C8" i="88"/>
  <c r="I405" i="96" l="1"/>
  <c r="B163" i="96"/>
  <c r="I413" i="96"/>
  <c r="I403" i="96"/>
  <c r="N535" i="96"/>
  <c r="B174" i="96"/>
  <c r="B523" i="96"/>
  <c r="B410" i="96"/>
  <c r="B411" i="96"/>
  <c r="I407" i="96"/>
  <c r="I408" i="96"/>
  <c r="E317" i="96"/>
  <c r="E307" i="96"/>
  <c r="I132" i="96"/>
  <c r="J393" i="96"/>
  <c r="F316" i="96"/>
  <c r="F323" i="96"/>
  <c r="F315" i="96"/>
  <c r="F322" i="96"/>
  <c r="F314" i="96"/>
  <c r="F306" i="96"/>
  <c r="F321" i="96"/>
  <c r="F313" i="96"/>
  <c r="E176" i="96"/>
  <c r="E172" i="96"/>
  <c r="E168" i="96"/>
  <c r="E164" i="96"/>
  <c r="E160" i="96"/>
  <c r="E156" i="96"/>
  <c r="E175" i="96"/>
  <c r="E171" i="96"/>
  <c r="E167" i="96"/>
  <c r="E163" i="96"/>
  <c r="E159" i="96"/>
  <c r="B173" i="96"/>
  <c r="E316" i="96"/>
  <c r="I129" i="96"/>
  <c r="E312" i="96"/>
  <c r="E326" i="96"/>
  <c r="E309" i="96"/>
  <c r="E323" i="96"/>
  <c r="E314" i="96"/>
  <c r="E324" i="96"/>
  <c r="E319" i="96"/>
  <c r="E310" i="96"/>
  <c r="F320" i="96"/>
  <c r="F327" i="96"/>
  <c r="F319" i="96"/>
  <c r="B170" i="96"/>
  <c r="B162" i="96"/>
  <c r="B176" i="96"/>
  <c r="B172" i="96"/>
  <c r="B168" i="96"/>
  <c r="B164" i="96"/>
  <c r="B160" i="96"/>
  <c r="B156" i="96"/>
  <c r="B177" i="96"/>
  <c r="B169" i="96"/>
  <c r="B175" i="96"/>
  <c r="B167" i="96"/>
  <c r="D129" i="88"/>
  <c r="H129" i="88"/>
  <c r="F129" i="88"/>
  <c r="E129" i="88"/>
  <c r="I129" i="88"/>
  <c r="C129" i="88"/>
  <c r="G129" i="88"/>
  <c r="E133" i="88"/>
  <c r="I133" i="88"/>
  <c r="F133" i="88"/>
  <c r="C133" i="88"/>
  <c r="D133" i="88"/>
  <c r="H133" i="88"/>
  <c r="G133" i="88"/>
  <c r="F135" i="88"/>
  <c r="D135" i="88"/>
  <c r="C135" i="88"/>
  <c r="G135" i="88"/>
  <c r="E135" i="88"/>
  <c r="I135" i="88"/>
  <c r="H135" i="88"/>
  <c r="C141" i="88"/>
  <c r="G141" i="88"/>
  <c r="I141" i="88"/>
  <c r="D141" i="88"/>
  <c r="H141" i="88"/>
  <c r="E141" i="88"/>
  <c r="F141" i="88"/>
  <c r="L129" i="88"/>
  <c r="P129" i="88"/>
  <c r="M129" i="88"/>
  <c r="Q129" i="88"/>
  <c r="K129" i="88"/>
  <c r="J129" i="88" s="1"/>
  <c r="O129" i="88"/>
  <c r="N129" i="88"/>
  <c r="M133" i="88"/>
  <c r="Q133" i="88"/>
  <c r="O133" i="88"/>
  <c r="N133" i="88"/>
  <c r="K133" i="88"/>
  <c r="L133" i="88"/>
  <c r="P133" i="88"/>
  <c r="N135" i="88"/>
  <c r="P135" i="88"/>
  <c r="K135" i="88"/>
  <c r="O135" i="88"/>
  <c r="M135" i="88"/>
  <c r="Q135" i="88"/>
  <c r="L135" i="88"/>
  <c r="K141" i="88"/>
  <c r="O141" i="88"/>
  <c r="L141" i="88"/>
  <c r="P141" i="88"/>
  <c r="M141" i="88"/>
  <c r="N141" i="88"/>
  <c r="Q141" i="88"/>
  <c r="D36" i="88"/>
  <c r="C36" i="88"/>
  <c r="D37" i="88"/>
  <c r="C37" i="88"/>
  <c r="C38" i="88"/>
  <c r="D38" i="88"/>
  <c r="C39" i="88"/>
  <c r="D39" i="88"/>
  <c r="C40" i="88"/>
  <c r="D40" i="88"/>
  <c r="C41" i="88"/>
  <c r="D41" i="88"/>
  <c r="C42" i="88"/>
  <c r="D42" i="88"/>
  <c r="C43" i="88"/>
  <c r="D43" i="88"/>
  <c r="C44" i="88"/>
  <c r="D44" i="88"/>
  <c r="C45" i="88"/>
  <c r="D45" i="88"/>
  <c r="C46" i="88"/>
  <c r="D46" i="88"/>
  <c r="C47" i="88"/>
  <c r="D47" i="88"/>
  <c r="C48" i="88"/>
  <c r="D48" i="88"/>
  <c r="C49" i="88"/>
  <c r="D49" i="88"/>
  <c r="C50" i="88"/>
  <c r="D50" i="88"/>
  <c r="C51" i="88"/>
  <c r="D51" i="88"/>
  <c r="C52" i="88"/>
  <c r="D52" i="88"/>
  <c r="C53" i="88"/>
  <c r="D53" i="88"/>
  <c r="C54" i="88"/>
  <c r="D54" i="88"/>
  <c r="C55" i="88"/>
  <c r="D55" i="88"/>
  <c r="C56" i="88"/>
  <c r="D56" i="88"/>
  <c r="D57" i="88"/>
  <c r="C57" i="88"/>
  <c r="B77" i="88"/>
  <c r="F36" i="88"/>
  <c r="G36" i="88"/>
  <c r="G37" i="88"/>
  <c r="F37" i="88"/>
  <c r="F38" i="88"/>
  <c r="G38" i="88"/>
  <c r="F39" i="88"/>
  <c r="G39" i="88"/>
  <c r="F40" i="88"/>
  <c r="G40" i="88"/>
  <c r="F41" i="88"/>
  <c r="G41" i="88"/>
  <c r="F42" i="88"/>
  <c r="G42" i="88"/>
  <c r="E42" i="88" s="1"/>
  <c r="F43" i="88"/>
  <c r="G43" i="88"/>
  <c r="F44" i="88"/>
  <c r="G44" i="88"/>
  <c r="F45" i="88"/>
  <c r="G45" i="88"/>
  <c r="F46" i="88"/>
  <c r="G46" i="88"/>
  <c r="F47" i="88"/>
  <c r="G47" i="88"/>
  <c r="F48" i="88"/>
  <c r="G48" i="88"/>
  <c r="F49" i="88"/>
  <c r="G49" i="88"/>
  <c r="F50" i="88"/>
  <c r="G50" i="88"/>
  <c r="E50" i="88" s="1"/>
  <c r="F51" i="88"/>
  <c r="G51" i="88"/>
  <c r="F52" i="88"/>
  <c r="G52" i="88"/>
  <c r="F53" i="88"/>
  <c r="G53" i="88"/>
  <c r="F54" i="88"/>
  <c r="G54" i="88"/>
  <c r="E54" i="88" s="1"/>
  <c r="F55" i="88"/>
  <c r="G55" i="88"/>
  <c r="F56" i="88"/>
  <c r="G56" i="88"/>
  <c r="E56" i="88" s="1"/>
  <c r="G57" i="88"/>
  <c r="F57" i="88"/>
  <c r="L128" i="88"/>
  <c r="P128" i="88"/>
  <c r="M128" i="88"/>
  <c r="Q128" i="88"/>
  <c r="N128" i="88"/>
  <c r="K128" i="88"/>
  <c r="O128" i="88"/>
  <c r="E128" i="88"/>
  <c r="I128" i="88"/>
  <c r="F128" i="88"/>
  <c r="C128" i="88"/>
  <c r="G128" i="88"/>
  <c r="D128" i="88"/>
  <c r="H128" i="88"/>
  <c r="N137" i="88"/>
  <c r="M137" i="88"/>
  <c r="K137" i="88"/>
  <c r="O137" i="88"/>
  <c r="L137" i="88"/>
  <c r="P137" i="88"/>
  <c r="Q137" i="88"/>
  <c r="D137" i="88"/>
  <c r="H137" i="88"/>
  <c r="E137" i="88"/>
  <c r="I137" i="88"/>
  <c r="G137" i="88"/>
  <c r="F137" i="88"/>
  <c r="C137" i="88"/>
  <c r="F144" i="88"/>
  <c r="I144" i="88"/>
  <c r="C144" i="88"/>
  <c r="G144" i="88"/>
  <c r="E144" i="88"/>
  <c r="D144" i="88"/>
  <c r="H144" i="88"/>
  <c r="N130" i="88"/>
  <c r="K130" i="88"/>
  <c r="O130" i="88"/>
  <c r="L130" i="88"/>
  <c r="P130" i="88"/>
  <c r="M130" i="88"/>
  <c r="Q130" i="88"/>
  <c r="E130" i="88"/>
  <c r="I130" i="88"/>
  <c r="F130" i="88"/>
  <c r="C130" i="88"/>
  <c r="G130" i="88"/>
  <c r="D130" i="88"/>
  <c r="H130" i="88"/>
  <c r="N127" i="88"/>
  <c r="K127" i="88"/>
  <c r="O127" i="88"/>
  <c r="L127" i="88"/>
  <c r="P127" i="88"/>
  <c r="M127" i="88"/>
  <c r="Q127" i="88"/>
  <c r="L143" i="88"/>
  <c r="P143" i="88"/>
  <c r="K143" i="88"/>
  <c r="M143" i="88"/>
  <c r="Q143" i="88"/>
  <c r="N143" i="88"/>
  <c r="O143" i="88"/>
  <c r="D143" i="88"/>
  <c r="H143" i="88"/>
  <c r="C143" i="88"/>
  <c r="E143" i="88"/>
  <c r="I143" i="88"/>
  <c r="F143" i="88"/>
  <c r="G143" i="88"/>
  <c r="E320" i="96"/>
  <c r="E327" i="96"/>
  <c r="E311" i="96"/>
  <c r="E318" i="96"/>
  <c r="E325" i="96"/>
  <c r="E321" i="96"/>
  <c r="B516" i="96"/>
  <c r="F311" i="96"/>
  <c r="F326" i="96"/>
  <c r="F318" i="96"/>
  <c r="F310" i="96"/>
  <c r="F325" i="96"/>
  <c r="F317" i="96"/>
  <c r="F309" i="96"/>
  <c r="E174" i="96"/>
  <c r="E170" i="96"/>
  <c r="E166" i="96"/>
  <c r="E162" i="96"/>
  <c r="E158" i="96"/>
  <c r="E165" i="96"/>
  <c r="B404" i="96"/>
  <c r="E308" i="96"/>
  <c r="E315" i="96"/>
  <c r="E322" i="96"/>
  <c r="E306" i="96"/>
  <c r="E313" i="96"/>
  <c r="I409" i="96"/>
  <c r="B510" i="96"/>
  <c r="F535" i="96"/>
  <c r="B165" i="96"/>
  <c r="B161" i="96"/>
  <c r="B157" i="96"/>
  <c r="F324" i="96"/>
  <c r="V273" i="96"/>
  <c r="B394" i="96"/>
  <c r="T273" i="96"/>
  <c r="AB480" i="96"/>
  <c r="I395" i="96"/>
  <c r="F312" i="96"/>
  <c r="F307" i="96"/>
  <c r="Q273" i="96"/>
  <c r="N273" i="96"/>
  <c r="J273" i="96"/>
  <c r="I273" i="96"/>
  <c r="O273" i="96"/>
  <c r="S273" i="96"/>
  <c r="F308" i="96"/>
  <c r="B400" i="96"/>
  <c r="B517" i="96"/>
  <c r="C155" i="96"/>
  <c r="E273" i="96"/>
  <c r="C273" i="96"/>
  <c r="K273" i="96"/>
  <c r="F273" i="96"/>
  <c r="D273" i="96"/>
  <c r="D155" i="96"/>
  <c r="H273" i="96"/>
  <c r="AA495" i="96"/>
  <c r="AA499" i="96"/>
  <c r="AA482" i="96"/>
  <c r="AA496" i="96"/>
  <c r="AA486" i="96"/>
  <c r="AA485" i="96"/>
  <c r="AA493" i="96"/>
  <c r="AA494" i="96"/>
  <c r="AA484" i="96"/>
  <c r="AA500" i="96"/>
  <c r="AA501" i="96"/>
  <c r="AA487" i="96"/>
  <c r="AA498" i="96"/>
  <c r="AA488" i="96"/>
  <c r="AA502" i="96"/>
  <c r="AA481" i="96"/>
  <c r="AA489" i="96"/>
  <c r="AA490" i="96"/>
  <c r="AA492" i="96"/>
  <c r="AA497" i="96"/>
  <c r="AA483" i="96"/>
  <c r="AA491" i="96"/>
  <c r="N144" i="88"/>
  <c r="L144" i="88"/>
  <c r="Q144" i="88"/>
  <c r="K144" i="88"/>
  <c r="O144" i="88"/>
  <c r="P144" i="88"/>
  <c r="M144" i="88"/>
  <c r="L140" i="88"/>
  <c r="P140" i="88"/>
  <c r="M140" i="88"/>
  <c r="Q140" i="88"/>
  <c r="N140" i="88"/>
  <c r="K140" i="88"/>
  <c r="O140" i="88"/>
  <c r="F140" i="88"/>
  <c r="C140" i="88"/>
  <c r="G140" i="88"/>
  <c r="D140" i="88"/>
  <c r="H140" i="88"/>
  <c r="E140" i="88"/>
  <c r="I140" i="88"/>
  <c r="K132" i="88"/>
  <c r="O132" i="88"/>
  <c r="L132" i="88"/>
  <c r="P132" i="88"/>
  <c r="M132" i="88"/>
  <c r="Q132" i="88"/>
  <c r="N132" i="88"/>
  <c r="F132" i="88"/>
  <c r="C132" i="88"/>
  <c r="G132" i="88"/>
  <c r="D132" i="88"/>
  <c r="H132" i="88"/>
  <c r="E132" i="88"/>
  <c r="I132" i="88"/>
  <c r="K142" i="88"/>
  <c r="O142" i="88"/>
  <c r="L142" i="88"/>
  <c r="P142" i="88"/>
  <c r="M142" i="88"/>
  <c r="Q142" i="88"/>
  <c r="N142" i="88"/>
  <c r="C142" i="88"/>
  <c r="G142" i="88"/>
  <c r="D142" i="88"/>
  <c r="H142" i="88"/>
  <c r="E142" i="88"/>
  <c r="I142" i="88"/>
  <c r="F142" i="88"/>
  <c r="B535" i="96"/>
  <c r="H515" i="96"/>
  <c r="F515" i="96" s="1"/>
  <c r="N482" i="96"/>
  <c r="B509" i="96"/>
  <c r="B522" i="96"/>
  <c r="B512" i="96"/>
  <c r="B525" i="96"/>
  <c r="B526" i="96"/>
  <c r="C508" i="96"/>
  <c r="B529" i="96"/>
  <c r="B520" i="96"/>
  <c r="B528" i="96"/>
  <c r="B530" i="96"/>
  <c r="B513" i="96"/>
  <c r="B514" i="96"/>
  <c r="B527" i="96"/>
  <c r="N483" i="96"/>
  <c r="B524" i="96"/>
  <c r="N499" i="96"/>
  <c r="B515" i="96"/>
  <c r="B519" i="96"/>
  <c r="B511" i="96"/>
  <c r="N493" i="96"/>
  <c r="B521" i="96"/>
  <c r="B518" i="96"/>
  <c r="N494" i="96"/>
  <c r="I401" i="96"/>
  <c r="I410" i="96"/>
  <c r="I396" i="96"/>
  <c r="I448" i="96"/>
  <c r="W371" i="96"/>
  <c r="I404" i="96"/>
  <c r="W367" i="96"/>
  <c r="I415" i="96"/>
  <c r="W369" i="96"/>
  <c r="I394" i="96"/>
  <c r="I397" i="96"/>
  <c r="I411" i="96"/>
  <c r="I400" i="96"/>
  <c r="I402" i="96"/>
  <c r="I414" i="96"/>
  <c r="I406" i="96"/>
  <c r="I398" i="96"/>
  <c r="B448" i="96"/>
  <c r="I412" i="96"/>
  <c r="I420" i="96"/>
  <c r="B408" i="96"/>
  <c r="B395" i="96"/>
  <c r="B401" i="96"/>
  <c r="B406" i="96"/>
  <c r="B402" i="96"/>
  <c r="B398" i="96"/>
  <c r="B403" i="96"/>
  <c r="B409" i="96"/>
  <c r="B397" i="96"/>
  <c r="B413" i="96"/>
  <c r="B407" i="96"/>
  <c r="B399" i="96"/>
  <c r="B396" i="96"/>
  <c r="B412" i="96"/>
  <c r="B415" i="96"/>
  <c r="B405" i="96"/>
  <c r="B414" i="96"/>
  <c r="L145" i="88"/>
  <c r="P145" i="88"/>
  <c r="M145" i="88"/>
  <c r="Q145" i="88"/>
  <c r="N145" i="88"/>
  <c r="K145" i="88"/>
  <c r="O145" i="88"/>
  <c r="E145" i="88"/>
  <c r="F145" i="88"/>
  <c r="C145" i="88"/>
  <c r="G145" i="88"/>
  <c r="D145" i="88"/>
  <c r="H145" i="88"/>
  <c r="I145" i="88"/>
  <c r="L136" i="88"/>
  <c r="P136" i="88"/>
  <c r="M136" i="88"/>
  <c r="Q136" i="88"/>
  <c r="N136" i="88"/>
  <c r="K136" i="88"/>
  <c r="O136" i="88"/>
  <c r="C136" i="88"/>
  <c r="G136" i="88"/>
  <c r="D136" i="88"/>
  <c r="H136" i="88"/>
  <c r="E136" i="88"/>
  <c r="I136" i="88"/>
  <c r="F136" i="88"/>
  <c r="M134" i="88"/>
  <c r="Q134" i="88"/>
  <c r="N134" i="88"/>
  <c r="K134" i="88"/>
  <c r="O134" i="88"/>
  <c r="L134" i="88"/>
  <c r="P134" i="88"/>
  <c r="E134" i="88"/>
  <c r="I134" i="88"/>
  <c r="F134" i="88"/>
  <c r="C134" i="88"/>
  <c r="G134" i="88"/>
  <c r="D134" i="88"/>
  <c r="H134" i="88"/>
  <c r="M131" i="88"/>
  <c r="Q131" i="88"/>
  <c r="L131" i="88"/>
  <c r="N131" i="88"/>
  <c r="P131" i="88"/>
  <c r="K131" i="88"/>
  <c r="O131" i="88"/>
  <c r="E131" i="88"/>
  <c r="I131" i="88"/>
  <c r="F131" i="88"/>
  <c r="C131" i="88"/>
  <c r="G131" i="88"/>
  <c r="D131" i="88"/>
  <c r="H131" i="88"/>
  <c r="N139" i="88"/>
  <c r="K139" i="88"/>
  <c r="O139" i="88"/>
  <c r="L139" i="88"/>
  <c r="P139" i="88"/>
  <c r="M139" i="88"/>
  <c r="Q139" i="88"/>
  <c r="D139" i="88"/>
  <c r="H139" i="88"/>
  <c r="G139" i="88"/>
  <c r="E139" i="88"/>
  <c r="I139" i="88"/>
  <c r="C139" i="88"/>
  <c r="F139" i="88"/>
  <c r="K147" i="88"/>
  <c r="O147" i="88"/>
  <c r="L147" i="88"/>
  <c r="P147" i="88"/>
  <c r="M147" i="88"/>
  <c r="Q147" i="88"/>
  <c r="N147" i="88"/>
  <c r="C147" i="88"/>
  <c r="G147" i="88"/>
  <c r="D147" i="88"/>
  <c r="H147" i="88"/>
  <c r="E147" i="88"/>
  <c r="I147" i="88"/>
  <c r="F147" i="88"/>
  <c r="M146" i="88"/>
  <c r="Q146" i="88"/>
  <c r="L146" i="88"/>
  <c r="N146" i="88"/>
  <c r="K146" i="88"/>
  <c r="O146" i="88"/>
  <c r="P146" i="88"/>
  <c r="D146" i="88"/>
  <c r="H146" i="88"/>
  <c r="E146" i="88"/>
  <c r="I146" i="88"/>
  <c r="F146" i="88"/>
  <c r="C146" i="88"/>
  <c r="G146" i="88"/>
  <c r="F185" i="88"/>
  <c r="E185" i="88"/>
  <c r="H185" i="88"/>
  <c r="I185" i="88"/>
  <c r="G185" i="88"/>
  <c r="C185" i="88"/>
  <c r="Q185" i="88"/>
  <c r="M185" i="88"/>
  <c r="P185" i="88"/>
  <c r="O185" i="88"/>
  <c r="K185" i="88"/>
  <c r="N185" i="88"/>
  <c r="D185" i="88"/>
  <c r="N138" i="88"/>
  <c r="K138" i="88"/>
  <c r="O138" i="88"/>
  <c r="L138" i="88"/>
  <c r="P138" i="88"/>
  <c r="M138" i="88"/>
  <c r="Q138" i="88"/>
  <c r="F138" i="88"/>
  <c r="C138" i="88"/>
  <c r="G138" i="88"/>
  <c r="D138" i="88"/>
  <c r="H138" i="88"/>
  <c r="E138" i="88"/>
  <c r="I138" i="88"/>
  <c r="O126" i="88"/>
  <c r="L126" i="88"/>
  <c r="P126" i="88"/>
  <c r="M126" i="88"/>
  <c r="Q126" i="88"/>
  <c r="N126" i="88"/>
  <c r="K126" i="88"/>
  <c r="F127" i="88"/>
  <c r="C127" i="88"/>
  <c r="G127" i="88"/>
  <c r="D127" i="88"/>
  <c r="H127" i="88"/>
  <c r="E127" i="88"/>
  <c r="I127" i="88"/>
  <c r="I143" i="96"/>
  <c r="I141" i="96"/>
  <c r="I138" i="96"/>
  <c r="I148" i="96"/>
  <c r="F126" i="88"/>
  <c r="C126" i="88"/>
  <c r="G126" i="88"/>
  <c r="D126" i="88"/>
  <c r="H126" i="88"/>
  <c r="E126" i="88"/>
  <c r="I126" i="88"/>
  <c r="I134" i="96"/>
  <c r="I139" i="96"/>
  <c r="I145" i="96"/>
  <c r="I144" i="96"/>
  <c r="I146" i="96"/>
  <c r="I130" i="96"/>
  <c r="I140" i="96"/>
  <c r="I135" i="96"/>
  <c r="I149" i="96"/>
  <c r="G155" i="96"/>
  <c r="E155" i="96" s="1"/>
  <c r="I150" i="96"/>
  <c r="I142" i="96"/>
  <c r="I133" i="96"/>
  <c r="I136" i="96"/>
  <c r="I147" i="96"/>
  <c r="I131" i="96"/>
  <c r="I137" i="96"/>
  <c r="G305" i="96"/>
  <c r="F305" i="96" s="1"/>
  <c r="E161" i="96"/>
  <c r="E169" i="96"/>
  <c r="E177" i="96"/>
  <c r="E157" i="96"/>
  <c r="E173" i="96"/>
  <c r="B171" i="96"/>
  <c r="B158" i="96"/>
  <c r="B166" i="96"/>
  <c r="B256" i="88"/>
  <c r="B268" i="88"/>
  <c r="B263" i="88"/>
  <c r="B265" i="88"/>
  <c r="B264" i="88"/>
  <c r="B259" i="88"/>
  <c r="B258" i="88"/>
  <c r="B251" i="88"/>
  <c r="B257" i="88"/>
  <c r="B260" i="88"/>
  <c r="B248" i="88"/>
  <c r="B266" i="88"/>
  <c r="B249" i="88"/>
  <c r="B267" i="88"/>
  <c r="B261" i="88"/>
  <c r="B250" i="88"/>
  <c r="J68" i="88"/>
  <c r="J69" i="88"/>
  <c r="J70" i="88"/>
  <c r="J71" i="88"/>
  <c r="J72" i="88"/>
  <c r="J73" i="88"/>
  <c r="J74" i="88"/>
  <c r="J75" i="88"/>
  <c r="J76" i="88"/>
  <c r="J77" i="88"/>
  <c r="J78" i="88"/>
  <c r="J79" i="88"/>
  <c r="J80" i="88"/>
  <c r="J81" i="88"/>
  <c r="J82" i="88"/>
  <c r="J83" i="88"/>
  <c r="J84" i="88"/>
  <c r="J85" i="88"/>
  <c r="J86" i="88"/>
  <c r="J87" i="88"/>
  <c r="J88" i="88"/>
  <c r="J89" i="88"/>
  <c r="N487" i="96"/>
  <c r="N486" i="96"/>
  <c r="N500" i="96"/>
  <c r="N492" i="96"/>
  <c r="N501" i="96"/>
  <c r="N393" i="96"/>
  <c r="W379" i="96"/>
  <c r="W375" i="96"/>
  <c r="W377" i="96"/>
  <c r="W373" i="96"/>
  <c r="W387" i="96"/>
  <c r="L393" i="96"/>
  <c r="W383" i="96"/>
  <c r="W385" i="96"/>
  <c r="E143" i="96"/>
  <c r="E130" i="96"/>
  <c r="G508" i="96"/>
  <c r="N498" i="96"/>
  <c r="N495" i="96"/>
  <c r="N484" i="96"/>
  <c r="N496" i="96"/>
  <c r="N488" i="96"/>
  <c r="N497" i="96"/>
  <c r="N502" i="96"/>
  <c r="N489" i="96"/>
  <c r="N481" i="96"/>
  <c r="N485" i="96"/>
  <c r="N491" i="96"/>
  <c r="N490" i="96"/>
  <c r="I508" i="96"/>
  <c r="H508" i="96"/>
  <c r="D508" i="96"/>
  <c r="E508" i="96"/>
  <c r="M393" i="96"/>
  <c r="O393" i="96"/>
  <c r="K393" i="96"/>
  <c r="W368" i="96"/>
  <c r="W372" i="96"/>
  <c r="W376" i="96"/>
  <c r="W380" i="96"/>
  <c r="W384" i="96"/>
  <c r="W388" i="96"/>
  <c r="W370" i="96"/>
  <c r="W374" i="96"/>
  <c r="W378" i="96"/>
  <c r="W382" i="96"/>
  <c r="W386" i="96"/>
  <c r="W359" i="96"/>
  <c r="W355" i="96"/>
  <c r="W356" i="96"/>
  <c r="W344" i="96"/>
  <c r="W350" i="96"/>
  <c r="W340" i="96"/>
  <c r="W348" i="96"/>
  <c r="W358" i="96"/>
  <c r="X366" i="96"/>
  <c r="W353" i="96"/>
  <c r="D393" i="96"/>
  <c r="W341" i="96"/>
  <c r="W339" i="96"/>
  <c r="W349" i="96"/>
  <c r="W345" i="96"/>
  <c r="W351" i="96"/>
  <c r="B420" i="96"/>
  <c r="W357" i="96"/>
  <c r="G393" i="96"/>
  <c r="F393" i="96"/>
  <c r="W342" i="96"/>
  <c r="W343" i="96"/>
  <c r="W347" i="96"/>
  <c r="W352" i="96"/>
  <c r="W346" i="96"/>
  <c r="W354" i="96"/>
  <c r="W360" i="96"/>
  <c r="H393" i="96"/>
  <c r="C393" i="96"/>
  <c r="B393" i="88"/>
  <c r="C247" i="88"/>
  <c r="E247" i="88"/>
  <c r="H247" i="88"/>
  <c r="F247" i="88"/>
  <c r="D247" i="88"/>
  <c r="G247" i="88"/>
  <c r="I247" i="88"/>
  <c r="T120" i="88"/>
  <c r="Q69" i="88"/>
  <c r="K98" i="88"/>
  <c r="T103" i="88"/>
  <c r="T111" i="88"/>
  <c r="E36" i="88"/>
  <c r="E37" i="88"/>
  <c r="E43" i="88"/>
  <c r="E44" i="88"/>
  <c r="L18" i="88"/>
  <c r="L23" i="88"/>
  <c r="E52" i="88"/>
  <c r="L30" i="88"/>
  <c r="I73" i="88"/>
  <c r="Q71" i="88"/>
  <c r="E134" i="96"/>
  <c r="E149" i="96"/>
  <c r="E141" i="96"/>
  <c r="E148" i="96"/>
  <c r="J128" i="96"/>
  <c r="E136" i="96"/>
  <c r="E135" i="96"/>
  <c r="E138" i="96"/>
  <c r="E133" i="96"/>
  <c r="E144" i="96"/>
  <c r="E139" i="96"/>
  <c r="E146" i="96"/>
  <c r="E137" i="96"/>
  <c r="E147" i="96"/>
  <c r="E131" i="96"/>
  <c r="E142" i="96"/>
  <c r="E145" i="96"/>
  <c r="E129" i="96"/>
  <c r="E140" i="96"/>
  <c r="E132" i="96"/>
  <c r="N67" i="88"/>
  <c r="Q75" i="88"/>
  <c r="T119" i="88"/>
  <c r="I69" i="88"/>
  <c r="B8" i="88"/>
  <c r="L10" i="88"/>
  <c r="C67" i="88"/>
  <c r="B67" i="88" s="1"/>
  <c r="Q73" i="88"/>
  <c r="T104" i="88"/>
  <c r="T112" i="88"/>
  <c r="K67" i="88"/>
  <c r="I68" i="88"/>
  <c r="I70" i="88"/>
  <c r="I72" i="88"/>
  <c r="I74" i="88"/>
  <c r="I76" i="88"/>
  <c r="T99" i="88"/>
  <c r="T108" i="88"/>
  <c r="T115" i="88"/>
  <c r="L13" i="88"/>
  <c r="L19" i="88"/>
  <c r="I71" i="88"/>
  <c r="I75" i="88"/>
  <c r="I77" i="88"/>
  <c r="G8" i="88"/>
  <c r="Q68" i="88"/>
  <c r="Q70" i="88"/>
  <c r="Q72" i="88"/>
  <c r="Q74" i="88"/>
  <c r="Q76" i="88"/>
  <c r="T100" i="88"/>
  <c r="T107" i="88"/>
  <c r="T116" i="88"/>
  <c r="F8" i="88"/>
  <c r="K8" i="88"/>
  <c r="L14" i="88"/>
  <c r="L17" i="88"/>
  <c r="L26" i="88"/>
  <c r="L27" i="88"/>
  <c r="Q77" i="88"/>
  <c r="I78" i="88"/>
  <c r="Q78" i="88"/>
  <c r="I79" i="88"/>
  <c r="Q79" i="88"/>
  <c r="I80" i="88"/>
  <c r="Q80" i="88"/>
  <c r="I81" i="88"/>
  <c r="Q81" i="88"/>
  <c r="I82" i="88"/>
  <c r="Q82" i="88"/>
  <c r="I83" i="88"/>
  <c r="Q83" i="88"/>
  <c r="I84" i="88"/>
  <c r="Q84" i="88"/>
  <c r="I85" i="88"/>
  <c r="Q85" i="88"/>
  <c r="I86" i="88"/>
  <c r="Q86" i="88"/>
  <c r="I87" i="88"/>
  <c r="Q87" i="88"/>
  <c r="I88" i="88"/>
  <c r="Q88" i="88"/>
  <c r="I89" i="88"/>
  <c r="Q89" i="88"/>
  <c r="L22" i="88"/>
  <c r="L29" i="88"/>
  <c r="B98" i="88"/>
  <c r="B158" i="88"/>
  <c r="T101" i="88"/>
  <c r="T105" i="88"/>
  <c r="T109" i="88"/>
  <c r="J138" i="88"/>
  <c r="T113" i="88"/>
  <c r="T117" i="88"/>
  <c r="L11" i="88"/>
  <c r="L15" i="88"/>
  <c r="T102" i="88"/>
  <c r="T106" i="88"/>
  <c r="T110" i="88"/>
  <c r="T114" i="88"/>
  <c r="T118" i="88"/>
  <c r="L9" i="88"/>
  <c r="L21" i="88"/>
  <c r="L25" i="88"/>
  <c r="L12" i="88"/>
  <c r="L16" i="88"/>
  <c r="L20" i="88"/>
  <c r="L24" i="88"/>
  <c r="L28" i="88"/>
  <c r="B186" i="88"/>
  <c r="J186" i="88"/>
  <c r="J187" i="88"/>
  <c r="B187" i="88"/>
  <c r="J188" i="88"/>
  <c r="B188" i="88"/>
  <c r="J189" i="88"/>
  <c r="B189" i="88"/>
  <c r="B190" i="88"/>
  <c r="J190" i="88"/>
  <c r="J191" i="88"/>
  <c r="B191" i="88"/>
  <c r="J192" i="88"/>
  <c r="B192" i="88"/>
  <c r="J193" i="88"/>
  <c r="B193" i="88"/>
  <c r="B194" i="88"/>
  <c r="J194" i="88"/>
  <c r="J195" i="88"/>
  <c r="B195" i="88"/>
  <c r="B196" i="88"/>
  <c r="J196" i="88"/>
  <c r="J197" i="88"/>
  <c r="B197" i="88"/>
  <c r="B198" i="88"/>
  <c r="J198" i="88"/>
  <c r="J199" i="88"/>
  <c r="B199" i="88"/>
  <c r="B200" i="88"/>
  <c r="J200" i="88"/>
  <c r="J201" i="88"/>
  <c r="B201" i="88"/>
  <c r="B202" i="88"/>
  <c r="J202" i="88"/>
  <c r="J203" i="88"/>
  <c r="B203" i="88"/>
  <c r="J204" i="88"/>
  <c r="B204" i="88"/>
  <c r="J205" i="88"/>
  <c r="B205" i="88"/>
  <c r="B206" i="88"/>
  <c r="J206" i="88"/>
  <c r="J207" i="88"/>
  <c r="B207" i="88"/>
  <c r="J135" i="88" l="1"/>
  <c r="B135" i="88"/>
  <c r="J133" i="88"/>
  <c r="B133" i="88"/>
  <c r="B129" i="88"/>
  <c r="E305" i="96"/>
  <c r="B138" i="88"/>
  <c r="J141" i="88"/>
  <c r="B141" i="88"/>
  <c r="E55" i="88"/>
  <c r="E53" i="88"/>
  <c r="E51" i="88"/>
  <c r="E41" i="88"/>
  <c r="E39" i="88"/>
  <c r="J10" i="88"/>
  <c r="G35" i="88"/>
  <c r="F35" i="88"/>
  <c r="E10" i="88"/>
  <c r="D35" i="88"/>
  <c r="C35" i="88"/>
  <c r="J128" i="88"/>
  <c r="B128" i="88"/>
  <c r="J137" i="88"/>
  <c r="B137" i="88"/>
  <c r="B144" i="88"/>
  <c r="J130" i="88"/>
  <c r="B130" i="88"/>
  <c r="J127" i="88"/>
  <c r="B127" i="88"/>
  <c r="J143" i="88"/>
  <c r="B143" i="88"/>
  <c r="B155" i="96"/>
  <c r="F508" i="96"/>
  <c r="AA480" i="96"/>
  <c r="E128" i="96"/>
  <c r="J144" i="88"/>
  <c r="J140" i="88"/>
  <c r="B140" i="88"/>
  <c r="J132" i="88"/>
  <c r="B132" i="88"/>
  <c r="J142" i="88"/>
  <c r="B142" i="88"/>
  <c r="M537" i="96"/>
  <c r="L537" i="96"/>
  <c r="K537" i="96"/>
  <c r="L548" i="96"/>
  <c r="M548" i="96"/>
  <c r="K548" i="96"/>
  <c r="L538" i="96"/>
  <c r="K538" i="96"/>
  <c r="M538" i="96"/>
  <c r="K549" i="96"/>
  <c r="L549" i="96"/>
  <c r="M549" i="96"/>
  <c r="L553" i="96"/>
  <c r="K553" i="96"/>
  <c r="M553" i="96"/>
  <c r="M546" i="96"/>
  <c r="L546" i="96"/>
  <c r="K546" i="96"/>
  <c r="M540" i="96"/>
  <c r="K540" i="96"/>
  <c r="L540" i="96"/>
  <c r="M541" i="96"/>
  <c r="K541" i="96"/>
  <c r="L541" i="96"/>
  <c r="M539" i="96"/>
  <c r="K539" i="96"/>
  <c r="L539" i="96"/>
  <c r="L547" i="96"/>
  <c r="M547" i="96"/>
  <c r="K547" i="96"/>
  <c r="K544" i="96"/>
  <c r="L544" i="96"/>
  <c r="M544" i="96"/>
  <c r="M551" i="96"/>
  <c r="K551" i="96"/>
  <c r="L551" i="96"/>
  <c r="M550" i="96"/>
  <c r="L550" i="96"/>
  <c r="K550" i="96"/>
  <c r="L557" i="96"/>
  <c r="K557" i="96"/>
  <c r="M557" i="96"/>
  <c r="M552" i="96"/>
  <c r="K552" i="96"/>
  <c r="L552" i="96"/>
  <c r="L543" i="96"/>
  <c r="M543" i="96"/>
  <c r="K543" i="96"/>
  <c r="K555" i="96"/>
  <c r="L555" i="96"/>
  <c r="M555" i="96"/>
  <c r="B508" i="96"/>
  <c r="N480" i="96"/>
  <c r="I393" i="96"/>
  <c r="W366" i="96"/>
  <c r="B393" i="96"/>
  <c r="W338" i="96"/>
  <c r="J145" i="88"/>
  <c r="B145" i="88"/>
  <c r="J136" i="88"/>
  <c r="B136" i="88"/>
  <c r="J134" i="88"/>
  <c r="B134" i="88"/>
  <c r="J131" i="88"/>
  <c r="B131" i="88"/>
  <c r="J139" i="88"/>
  <c r="B139" i="88"/>
  <c r="J147" i="88"/>
  <c r="B147" i="88"/>
  <c r="J146" i="88"/>
  <c r="S120" i="88"/>
  <c r="S116" i="88"/>
  <c r="S112" i="88"/>
  <c r="S108" i="88"/>
  <c r="S104" i="88"/>
  <c r="S100" i="88"/>
  <c r="S110" i="88"/>
  <c r="S102" i="88"/>
  <c r="S109" i="88"/>
  <c r="S101" i="88"/>
  <c r="S115" i="88"/>
  <c r="S111" i="88"/>
  <c r="S107" i="88"/>
  <c r="S103" i="88"/>
  <c r="S99" i="88"/>
  <c r="S118" i="88"/>
  <c r="S114" i="88"/>
  <c r="S106" i="88"/>
  <c r="S117" i="88"/>
  <c r="S113" i="88"/>
  <c r="S105" i="88"/>
  <c r="S119" i="88"/>
  <c r="B146" i="88"/>
  <c r="J185" i="88"/>
  <c r="B185" i="88"/>
  <c r="J126" i="88"/>
  <c r="N125" i="88"/>
  <c r="Q125" i="88"/>
  <c r="M125" i="88"/>
  <c r="O125" i="88"/>
  <c r="P125" i="88"/>
  <c r="L125" i="88"/>
  <c r="K125" i="88"/>
  <c r="B126" i="88"/>
  <c r="I125" i="88"/>
  <c r="G125" i="88"/>
  <c r="F125" i="88"/>
  <c r="E125" i="88"/>
  <c r="H125" i="88"/>
  <c r="D125" i="88"/>
  <c r="C125" i="88"/>
  <c r="I128" i="96"/>
  <c r="J67" i="88"/>
  <c r="E49" i="88"/>
  <c r="E47" i="88"/>
  <c r="E38" i="88"/>
  <c r="E40" i="88"/>
  <c r="E57" i="88"/>
  <c r="E48" i="88"/>
  <c r="E46" i="88"/>
  <c r="E45" i="88"/>
  <c r="B57" i="88"/>
  <c r="B55" i="88"/>
  <c r="B53" i="88"/>
  <c r="B51" i="88"/>
  <c r="B49" i="88"/>
  <c r="B47" i="88"/>
  <c r="B45" i="88"/>
  <c r="B43" i="88"/>
  <c r="B41" i="88"/>
  <c r="B39" i="88"/>
  <c r="B37" i="88"/>
  <c r="B56" i="88"/>
  <c r="B54" i="88"/>
  <c r="B52" i="88"/>
  <c r="B50" i="88"/>
  <c r="B48" i="88"/>
  <c r="B46" i="88"/>
  <c r="B44" i="88"/>
  <c r="B42" i="88"/>
  <c r="B40" i="88"/>
  <c r="B38" i="88"/>
  <c r="B36" i="88"/>
  <c r="J30" i="88"/>
  <c r="E9" i="88"/>
  <c r="E29" i="88"/>
  <c r="E21" i="88"/>
  <c r="E26" i="88"/>
  <c r="J22" i="88"/>
  <c r="E28" i="88"/>
  <c r="E17" i="88"/>
  <c r="E24" i="88"/>
  <c r="E27" i="88"/>
  <c r="E25" i="88"/>
  <c r="E18" i="88"/>
  <c r="J29" i="88"/>
  <c r="E23" i="88"/>
  <c r="E11" i="88"/>
  <c r="E13" i="88"/>
  <c r="E22" i="88"/>
  <c r="J26" i="88"/>
  <c r="J18" i="88"/>
  <c r="J27" i="88"/>
  <c r="J19" i="88"/>
  <c r="E14" i="88"/>
  <c r="E20" i="88"/>
  <c r="E30" i="88"/>
  <c r="J21" i="88"/>
  <c r="J20" i="88"/>
  <c r="J23" i="88"/>
  <c r="J25" i="88"/>
  <c r="L8" i="88"/>
  <c r="J28" i="88"/>
  <c r="E15" i="88"/>
  <c r="J119" i="88"/>
  <c r="J11" i="88"/>
  <c r="E19" i="88"/>
  <c r="J13" i="88"/>
  <c r="E12" i="88"/>
  <c r="J14" i="88"/>
  <c r="J15" i="88"/>
  <c r="J17" i="88"/>
  <c r="E16" i="88"/>
  <c r="J16" i="88"/>
  <c r="J117" i="88"/>
  <c r="J109" i="88"/>
  <c r="J101" i="88"/>
  <c r="J103" i="88"/>
  <c r="J9" i="88"/>
  <c r="J113" i="88"/>
  <c r="J105" i="88"/>
  <c r="J24" i="88"/>
  <c r="J12" i="88"/>
  <c r="Q67" i="88"/>
  <c r="J107" i="88"/>
  <c r="J118" i="88"/>
  <c r="J102" i="88"/>
  <c r="J120" i="88"/>
  <c r="J116" i="88"/>
  <c r="J112" i="88"/>
  <c r="J108" i="88"/>
  <c r="J104" i="88"/>
  <c r="J100" i="88"/>
  <c r="J114" i="88"/>
  <c r="T98" i="88"/>
  <c r="J115" i="88"/>
  <c r="J99" i="88"/>
  <c r="J110" i="88"/>
  <c r="I67" i="88"/>
  <c r="J111" i="88"/>
  <c r="J106" i="88"/>
  <c r="J547" i="96" l="1"/>
  <c r="J546" i="96"/>
  <c r="J539" i="96"/>
  <c r="J553" i="96"/>
  <c r="J549" i="96"/>
  <c r="J548" i="96"/>
  <c r="J552" i="96"/>
  <c r="J540" i="96"/>
  <c r="J538" i="96"/>
  <c r="J555" i="96"/>
  <c r="J557" i="96"/>
  <c r="J543" i="96"/>
  <c r="J550" i="96"/>
  <c r="J551" i="96"/>
  <c r="J544" i="96"/>
  <c r="J541" i="96"/>
  <c r="J537" i="96"/>
  <c r="H516" i="96"/>
  <c r="I516" i="96"/>
  <c r="G516" i="96"/>
  <c r="I512" i="96"/>
  <c r="G512" i="96"/>
  <c r="H512" i="96"/>
  <c r="H513" i="96"/>
  <c r="I513" i="96"/>
  <c r="G513" i="96"/>
  <c r="H519" i="96"/>
  <c r="G519" i="96"/>
  <c r="I519" i="96"/>
  <c r="I520" i="96"/>
  <c r="H520" i="96"/>
  <c r="G520" i="96"/>
  <c r="G514" i="96"/>
  <c r="H514" i="96"/>
  <c r="I514" i="96"/>
  <c r="G526" i="96"/>
  <c r="H526" i="96"/>
  <c r="I526" i="96"/>
  <c r="G522" i="96"/>
  <c r="H522" i="96"/>
  <c r="I522" i="96"/>
  <c r="I521" i="96"/>
  <c r="H521" i="96"/>
  <c r="G521" i="96"/>
  <c r="H530" i="96"/>
  <c r="I530" i="96"/>
  <c r="G530" i="96"/>
  <c r="I524" i="96"/>
  <c r="G524" i="96"/>
  <c r="H524" i="96"/>
  <c r="I528" i="96"/>
  <c r="G528" i="96"/>
  <c r="H528" i="96"/>
  <c r="G525" i="96"/>
  <c r="H525" i="96"/>
  <c r="I525" i="96"/>
  <c r="H523" i="96"/>
  <c r="I523" i="96"/>
  <c r="G523" i="96"/>
  <c r="G517" i="96"/>
  <c r="I517" i="96"/>
  <c r="H517" i="96"/>
  <c r="I511" i="96"/>
  <c r="G511" i="96"/>
  <c r="H511" i="96"/>
  <c r="H510" i="96"/>
  <c r="G510" i="96"/>
  <c r="I510" i="96"/>
  <c r="S98" i="88"/>
  <c r="J125" i="88"/>
  <c r="J98" i="88"/>
  <c r="B125" i="88"/>
  <c r="J8" i="88"/>
  <c r="E35" i="88"/>
  <c r="B35" i="88"/>
  <c r="E8" i="88"/>
  <c r="F521" i="96" l="1"/>
  <c r="F520" i="96"/>
  <c r="F516" i="96"/>
  <c r="F530" i="96"/>
  <c r="F524" i="96"/>
  <c r="F514" i="96"/>
  <c r="F511" i="96"/>
  <c r="F517" i="96"/>
  <c r="F528" i="96"/>
  <c r="F526" i="96"/>
  <c r="F519" i="96"/>
  <c r="F510" i="96"/>
  <c r="F523" i="96"/>
  <c r="F522" i="96"/>
  <c r="F525" i="96"/>
  <c r="F513" i="96"/>
  <c r="F512" i="96"/>
</calcChain>
</file>

<file path=xl/sharedStrings.xml><?xml version="1.0" encoding="utf-8"?>
<sst xmlns="http://schemas.openxmlformats.org/spreadsheetml/2006/main" count="2521" uniqueCount="404">
  <si>
    <t>통계표명</t>
    <phoneticPr fontId="1" type="noConversion"/>
  </si>
  <si>
    <t>연번</t>
    <phoneticPr fontId="1" type="noConversion"/>
  </si>
  <si>
    <t>의료급여</t>
    <phoneticPr fontId="1" type="noConversion"/>
  </si>
  <si>
    <t>주거급여</t>
    <phoneticPr fontId="1" type="noConversion"/>
  </si>
  <si>
    <t>시군명</t>
    <phoneticPr fontId="1" type="noConversion"/>
  </si>
  <si>
    <t>목포시</t>
    <phoneticPr fontId="1" type="noConversion"/>
  </si>
  <si>
    <t>여수시</t>
    <phoneticPr fontId="1" type="noConversion"/>
  </si>
  <si>
    <t>순천시</t>
    <phoneticPr fontId="1" type="noConversion"/>
  </si>
  <si>
    <t>나주시</t>
    <phoneticPr fontId="1" type="noConversion"/>
  </si>
  <si>
    <t>광양시</t>
    <phoneticPr fontId="1" type="noConversion"/>
  </si>
  <si>
    <t>담양군</t>
    <phoneticPr fontId="1" type="noConversion"/>
  </si>
  <si>
    <t>곡성군</t>
    <phoneticPr fontId="1" type="noConversion"/>
  </si>
  <si>
    <t>구례군</t>
    <phoneticPr fontId="1" type="noConversion"/>
  </si>
  <si>
    <t>고흥군</t>
    <phoneticPr fontId="1" type="noConversion"/>
  </si>
  <si>
    <t>보성군</t>
    <phoneticPr fontId="1" type="noConversion"/>
  </si>
  <si>
    <t>화순군</t>
    <phoneticPr fontId="1" type="noConversion"/>
  </si>
  <si>
    <t>장흥군</t>
    <phoneticPr fontId="1" type="noConversion"/>
  </si>
  <si>
    <t>강진군</t>
    <phoneticPr fontId="1" type="noConversion"/>
  </si>
  <si>
    <t>해남군</t>
    <phoneticPr fontId="1" type="noConversion"/>
  </si>
  <si>
    <t>영암군</t>
    <phoneticPr fontId="1" type="noConversion"/>
  </si>
  <si>
    <t>무안군</t>
    <phoneticPr fontId="1" type="noConversion"/>
  </si>
  <si>
    <t>함평군</t>
    <phoneticPr fontId="1" type="noConversion"/>
  </si>
  <si>
    <t>영광군</t>
    <phoneticPr fontId="1" type="noConversion"/>
  </si>
  <si>
    <t>장성군</t>
    <phoneticPr fontId="1" type="noConversion"/>
  </si>
  <si>
    <t>완도군</t>
    <phoneticPr fontId="1" type="noConversion"/>
  </si>
  <si>
    <t>진도군</t>
    <phoneticPr fontId="1" type="noConversion"/>
  </si>
  <si>
    <t>신안군</t>
    <phoneticPr fontId="1" type="noConversion"/>
  </si>
  <si>
    <t>전   남</t>
    <phoneticPr fontId="1" type="noConversion"/>
  </si>
  <si>
    <t>총인구</t>
    <phoneticPr fontId="1" type="noConversion"/>
  </si>
  <si>
    <t>비중</t>
    <phoneticPr fontId="1" type="noConversion"/>
  </si>
  <si>
    <t>합계</t>
    <phoneticPr fontId="1" type="noConversion"/>
  </si>
  <si>
    <t>남</t>
    <phoneticPr fontId="1" type="noConversion"/>
  </si>
  <si>
    <t>여</t>
    <phoneticPr fontId="1" type="noConversion"/>
  </si>
  <si>
    <t>성비</t>
    <phoneticPr fontId="1" type="noConversion"/>
  </si>
  <si>
    <t>(단위 : 명, %)</t>
    <phoneticPr fontId="1" type="noConversion"/>
  </si>
  <si>
    <t>총이용 인구</t>
  </si>
  <si>
    <t>1급</t>
    <phoneticPr fontId="1" type="noConversion"/>
  </si>
  <si>
    <t>2급</t>
    <phoneticPr fontId="1" type="noConversion"/>
  </si>
  <si>
    <t>3급</t>
  </si>
  <si>
    <t>4급</t>
  </si>
  <si>
    <t>5급</t>
  </si>
  <si>
    <t>총이용 인구
대비 비중</t>
    <phoneticPr fontId="1" type="noConversion"/>
  </si>
  <si>
    <t>65세 이상 인구</t>
    <phoneticPr fontId="1" type="noConversion"/>
  </si>
  <si>
    <t>직장가입자</t>
    <phoneticPr fontId="1" type="noConversion"/>
  </si>
  <si>
    <t>지역가입자</t>
    <phoneticPr fontId="1" type="noConversion"/>
  </si>
  <si>
    <t>총인구
대비 비중</t>
    <phoneticPr fontId="1" type="noConversion"/>
  </si>
  <si>
    <t>총이용 인구</t>
    <phoneticPr fontId="1" type="noConversion"/>
  </si>
  <si>
    <t>65세 이상 이용 인구</t>
    <phoneticPr fontId="1" type="noConversion"/>
  </si>
  <si>
    <t>총진료비</t>
    <phoneticPr fontId="1" type="noConversion"/>
  </si>
  <si>
    <t>65세 이상 진료비</t>
    <phoneticPr fontId="1" type="noConversion"/>
  </si>
  <si>
    <t>총진료비
대비 비중</t>
    <phoneticPr fontId="1" type="noConversion"/>
  </si>
  <si>
    <t>총진료 인구</t>
    <phoneticPr fontId="1" type="noConversion"/>
  </si>
  <si>
    <t>고혈압</t>
    <phoneticPr fontId="1" type="noConversion"/>
  </si>
  <si>
    <t>뇌혈관 질환</t>
    <phoneticPr fontId="1" type="noConversion"/>
  </si>
  <si>
    <t>치매</t>
    <phoneticPr fontId="1" type="noConversion"/>
  </si>
  <si>
    <t>뇌혈관질환</t>
    <phoneticPr fontId="1" type="noConversion"/>
  </si>
  <si>
    <t>심장질환</t>
    <phoneticPr fontId="1" type="noConversion"/>
  </si>
  <si>
    <t>희귀난치성질환</t>
    <phoneticPr fontId="1" type="noConversion"/>
  </si>
  <si>
    <t>총진료 인구
대비 비중</t>
    <phoneticPr fontId="1" type="noConversion"/>
  </si>
  <si>
    <t>1. 주택소유 현황</t>
    <phoneticPr fontId="1" type="noConversion"/>
  </si>
  <si>
    <t>총소유자수
대비 비중</t>
    <phoneticPr fontId="1" type="noConversion"/>
  </si>
  <si>
    <t>1. 인구 규모</t>
    <phoneticPr fontId="1" type="noConversion"/>
  </si>
  <si>
    <t>전입(A)</t>
    <phoneticPr fontId="1" type="noConversion"/>
  </si>
  <si>
    <t>전출(B)</t>
    <phoneticPr fontId="1" type="noConversion"/>
  </si>
  <si>
    <t>순이동
(C=A-B)</t>
    <phoneticPr fontId="1" type="noConversion"/>
  </si>
  <si>
    <t>소계</t>
    <phoneticPr fontId="1" type="noConversion"/>
  </si>
  <si>
    <t>시도간</t>
    <phoneticPr fontId="1" type="noConversion"/>
  </si>
  <si>
    <t>(단위 : 명)</t>
    <phoneticPr fontId="1" type="noConversion"/>
  </si>
  <si>
    <t>총전입 사유</t>
    <phoneticPr fontId="1" type="noConversion"/>
  </si>
  <si>
    <t>65세 이상 전입 사유</t>
    <phoneticPr fontId="1" type="noConversion"/>
  </si>
  <si>
    <t>가족</t>
    <phoneticPr fontId="1" type="noConversion"/>
  </si>
  <si>
    <t>주택</t>
    <phoneticPr fontId="1" type="noConversion"/>
  </si>
  <si>
    <t>기타</t>
    <phoneticPr fontId="1" type="noConversion"/>
  </si>
  <si>
    <t>총전입
대비 비중</t>
    <phoneticPr fontId="1" type="noConversion"/>
  </si>
  <si>
    <t>65세 이상 전입 비율</t>
    <phoneticPr fontId="1" type="noConversion"/>
  </si>
  <si>
    <t>총전출입 규모</t>
    <phoneticPr fontId="1" type="noConversion"/>
  </si>
  <si>
    <t>65세 이상 전출입 규모</t>
    <phoneticPr fontId="1" type="noConversion"/>
  </si>
  <si>
    <t>성별 시도간 전입 사유</t>
    <phoneticPr fontId="1" type="noConversion"/>
  </si>
  <si>
    <t>총전입 사유 비율</t>
    <phoneticPr fontId="1" type="noConversion"/>
  </si>
  <si>
    <t>성별 시도간 전입 사유 비율(남)</t>
    <phoneticPr fontId="1" type="noConversion"/>
  </si>
  <si>
    <t>성별 시도간 전입 사유 비율(여)</t>
    <phoneticPr fontId="1" type="noConversion"/>
  </si>
  <si>
    <t>65세 이상 주택 소유자수</t>
    <phoneticPr fontId="1" type="noConversion"/>
  </si>
  <si>
    <t>총주택 소유자수</t>
    <phoneticPr fontId="1" type="noConversion"/>
  </si>
  <si>
    <t>6급</t>
    <phoneticPr fontId="1" type="noConversion"/>
  </si>
  <si>
    <t>3급</t>
    <phoneticPr fontId="1" type="noConversion"/>
  </si>
  <si>
    <t>4급</t>
    <phoneticPr fontId="1" type="noConversion"/>
  </si>
  <si>
    <t>5급</t>
    <phoneticPr fontId="1" type="noConversion"/>
  </si>
  <si>
    <t>2. 주택소유 건수별 현황</t>
    <phoneticPr fontId="1" type="noConversion"/>
  </si>
  <si>
    <t>1건</t>
    <phoneticPr fontId="1" type="noConversion"/>
  </si>
  <si>
    <t>2건</t>
    <phoneticPr fontId="1" type="noConversion"/>
  </si>
  <si>
    <t>3건 이상</t>
    <phoneticPr fontId="1" type="noConversion"/>
  </si>
  <si>
    <t>단독주택</t>
    <phoneticPr fontId="1" type="noConversion"/>
  </si>
  <si>
    <t>아파트</t>
    <phoneticPr fontId="1" type="noConversion"/>
  </si>
  <si>
    <t>연립주택</t>
    <phoneticPr fontId="1" type="noConversion"/>
  </si>
  <si>
    <t>다세대주택</t>
    <phoneticPr fontId="1" type="noConversion"/>
  </si>
  <si>
    <t>65세 이상 건축물 소유자수</t>
    <phoneticPr fontId="1" type="noConversion"/>
  </si>
  <si>
    <t>건축물 총소유자수</t>
    <phoneticPr fontId="1" type="noConversion"/>
  </si>
  <si>
    <t>(단위 : ㎡, %)</t>
    <phoneticPr fontId="1" type="noConversion"/>
  </si>
  <si>
    <t>건축물 총소유건수</t>
    <phoneticPr fontId="1" type="noConversion"/>
  </si>
  <si>
    <t>65세 이상 건축물 소유건수</t>
    <phoneticPr fontId="1" type="noConversion"/>
  </si>
  <si>
    <t>토지 총소유자수</t>
    <phoneticPr fontId="1" type="noConversion"/>
  </si>
  <si>
    <t>65세 이상 토지 소유자수</t>
    <phoneticPr fontId="1" type="noConversion"/>
  </si>
  <si>
    <t>토지 총소유 면적</t>
    <phoneticPr fontId="1" type="noConversion"/>
  </si>
  <si>
    <t>65세 이상 토지 소유 면적</t>
    <phoneticPr fontId="1" type="noConversion"/>
  </si>
  <si>
    <t>총소유면적
대비 비중</t>
    <phoneticPr fontId="1" type="noConversion"/>
  </si>
  <si>
    <t>총소유건수
대비 비중</t>
    <phoneticPr fontId="1" type="noConversion"/>
  </si>
  <si>
    <t>생계급여</t>
    <phoneticPr fontId="1" type="noConversion"/>
  </si>
  <si>
    <t>65세 이상 기초생활보장 수급자수</t>
    <phoneticPr fontId="1" type="noConversion"/>
  </si>
  <si>
    <t>총수급자수
대비 비중</t>
    <phoneticPr fontId="1" type="noConversion"/>
  </si>
  <si>
    <t>구성비</t>
    <phoneticPr fontId="1" type="noConversion"/>
  </si>
  <si>
    <t xml:space="preserve">  주) 성비 : 여성 100명당 남성의 수</t>
    <phoneticPr fontId="1" type="noConversion"/>
  </si>
  <si>
    <t>시설수</t>
    <phoneticPr fontId="1" type="noConversion"/>
  </si>
  <si>
    <t>입소인원</t>
    <phoneticPr fontId="1" type="noConversion"/>
  </si>
  <si>
    <t>정원</t>
    <phoneticPr fontId="1" type="noConversion"/>
  </si>
  <si>
    <t>현원</t>
    <phoneticPr fontId="1" type="noConversion"/>
  </si>
  <si>
    <t>종사자수</t>
    <phoneticPr fontId="1" type="noConversion"/>
  </si>
  <si>
    <t>양로시설</t>
    <phoneticPr fontId="1" type="noConversion"/>
  </si>
  <si>
    <t>노인공동생활가정</t>
    <phoneticPr fontId="1" type="noConversion"/>
  </si>
  <si>
    <t>1. 노인주거복지시설 현황</t>
    <phoneticPr fontId="1" type="noConversion"/>
  </si>
  <si>
    <t>노인주거복지시설 현황</t>
    <phoneticPr fontId="1" type="noConversion"/>
  </si>
  <si>
    <t>2. 노인의료복지시설 현황</t>
    <phoneticPr fontId="1" type="noConversion"/>
  </si>
  <si>
    <t>노인의료복지시설 현황</t>
    <phoneticPr fontId="1" type="noConversion"/>
  </si>
  <si>
    <t>노인요양시설</t>
    <phoneticPr fontId="1" type="noConversion"/>
  </si>
  <si>
    <t>노인요양공동생활가정</t>
    <phoneticPr fontId="1" type="noConversion"/>
  </si>
  <si>
    <t>3. 재가노인복지시설 현황</t>
    <phoneticPr fontId="1" type="noConversion"/>
  </si>
  <si>
    <t>방문요양서비스</t>
    <phoneticPr fontId="1" type="noConversion"/>
  </si>
  <si>
    <t>이용인원</t>
  </si>
  <si>
    <t>이용인원</t>
    <phoneticPr fontId="1" type="noConversion"/>
  </si>
  <si>
    <t>주·야간 보호서비스</t>
    <phoneticPr fontId="1" type="noConversion"/>
  </si>
  <si>
    <t>단기보호서비스</t>
    <phoneticPr fontId="1" type="noConversion"/>
  </si>
  <si>
    <t>방문목욕서비스</t>
    <phoneticPr fontId="1" type="noConversion"/>
  </si>
  <si>
    <t>방문간호서비스</t>
    <phoneticPr fontId="1" type="noConversion"/>
  </si>
  <si>
    <t>재가노인지원서비스</t>
    <phoneticPr fontId="1" type="noConversion"/>
  </si>
  <si>
    <t>재가노인복지시설 현황</t>
    <phoneticPr fontId="1" type="noConversion"/>
  </si>
  <si>
    <t>남</t>
    <phoneticPr fontId="1" type="noConversion"/>
  </si>
  <si>
    <t>여</t>
    <phoneticPr fontId="1" type="noConversion"/>
  </si>
  <si>
    <t>교육</t>
    <phoneticPr fontId="1" type="noConversion"/>
  </si>
  <si>
    <t>직업</t>
    <phoneticPr fontId="1" type="noConversion"/>
  </si>
  <si>
    <t>기타</t>
    <phoneticPr fontId="1" type="noConversion"/>
  </si>
  <si>
    <t>교육급여</t>
    <phoneticPr fontId="1" type="noConversion"/>
  </si>
  <si>
    <t>총인구 비율</t>
    <phoneticPr fontId="1" type="noConversion"/>
  </si>
  <si>
    <t>65세 이상 인구 비율</t>
    <phoneticPr fontId="1" type="noConversion"/>
  </si>
  <si>
    <t>기초생활보장 수급자 비율</t>
    <phoneticPr fontId="1" type="noConversion"/>
  </si>
  <si>
    <t>기초생활보장 수급자수</t>
    <phoneticPr fontId="1" type="noConversion"/>
  </si>
  <si>
    <t>65세 이상 기초생활보장 수급자 비율</t>
    <phoneticPr fontId="1" type="noConversion"/>
  </si>
  <si>
    <t>수급종류별 기초생활보장 수급자 비율(남)</t>
    <phoneticPr fontId="1" type="noConversion"/>
  </si>
  <si>
    <t>수급종류별 기초생활보장 수급자 비율(여)</t>
    <phoneticPr fontId="1" type="noConversion"/>
  </si>
  <si>
    <t>수급종류별 기초생활보장 수급자수</t>
    <phoneticPr fontId="1" type="noConversion"/>
  </si>
  <si>
    <t>65세 이상 수급종류별 기초생활보장 수급자수</t>
    <phoneticPr fontId="1" type="noConversion"/>
  </si>
  <si>
    <t>수급종류별 기초생활보장 수급자 비율</t>
    <phoneticPr fontId="1" type="noConversion"/>
  </si>
  <si>
    <t>65세 이상 수급종류별 기초생활보장 수급자 비율</t>
    <phoneticPr fontId="1" type="noConversion"/>
  </si>
  <si>
    <t>6. 수급종류별 국민기초생활보장 수급자 현황</t>
    <phoneticPr fontId="1" type="noConversion"/>
  </si>
  <si>
    <t>65세 이상 수급종류별 기초생활보장 수급자 비율(남)</t>
    <phoneticPr fontId="1" type="noConversion"/>
  </si>
  <si>
    <t>65세 이상 수급종류별 기초생활보장 수급자 비율(여)</t>
    <phoneticPr fontId="1" type="noConversion"/>
  </si>
  <si>
    <t>기초연금 수급자수</t>
    <phoneticPr fontId="1" type="noConversion"/>
  </si>
  <si>
    <t>기초연금 수급자 비율</t>
    <phoneticPr fontId="1" type="noConversion"/>
  </si>
  <si>
    <t>전   국</t>
    <phoneticPr fontId="1" type="noConversion"/>
  </si>
  <si>
    <t>부산광역시</t>
    <phoneticPr fontId="1" type="noConversion"/>
  </si>
  <si>
    <t>대구광역시</t>
    <phoneticPr fontId="1" type="noConversion"/>
  </si>
  <si>
    <t>인천광역시</t>
    <phoneticPr fontId="1" type="noConversion"/>
  </si>
  <si>
    <t>광주광역시</t>
    <phoneticPr fontId="1" type="noConversion"/>
  </si>
  <si>
    <t>대전광역시</t>
    <phoneticPr fontId="1" type="noConversion"/>
  </si>
  <si>
    <t>울산광역시</t>
    <phoneticPr fontId="1" type="noConversion"/>
  </si>
  <si>
    <t>경기도</t>
    <phoneticPr fontId="1" type="noConversion"/>
  </si>
  <si>
    <t>강원도</t>
    <phoneticPr fontId="1" type="noConversion"/>
  </si>
  <si>
    <t>충청북도</t>
    <phoneticPr fontId="1" type="noConversion"/>
  </si>
  <si>
    <t>충청남도</t>
    <phoneticPr fontId="1" type="noConversion"/>
  </si>
  <si>
    <t>전라북도</t>
    <phoneticPr fontId="1" type="noConversion"/>
  </si>
  <si>
    <t>전라남도</t>
    <phoneticPr fontId="1" type="noConversion"/>
  </si>
  <si>
    <t>경상북도</t>
    <phoneticPr fontId="1" type="noConversion"/>
  </si>
  <si>
    <t>경상남도</t>
    <phoneticPr fontId="1" type="noConversion"/>
  </si>
  <si>
    <t>제주특별자치도</t>
    <phoneticPr fontId="1" type="noConversion"/>
  </si>
  <si>
    <t>65세 이상 
인구수</t>
    <phoneticPr fontId="1" type="noConversion"/>
  </si>
  <si>
    <t>신고
접수율</t>
    <phoneticPr fontId="1" type="noConversion"/>
  </si>
  <si>
    <t xml:space="preserve">  주) 신고접수율 : 노인인구 1,000명당 신고 접수건수</t>
    <phoneticPr fontId="1" type="noConversion"/>
  </si>
  <si>
    <t>신고접수
건수</t>
    <phoneticPr fontId="1" type="noConversion"/>
  </si>
  <si>
    <t>(단위 : 건, %)</t>
    <phoneticPr fontId="1" type="noConversion"/>
  </si>
  <si>
    <t>(단위 : 개소, 명)</t>
    <phoneticPr fontId="1" type="noConversion"/>
  </si>
  <si>
    <t xml:space="preserve">  주) 일반가구 : 가구 중 외국인 가구와 집단가구를 제외한 가구</t>
    <phoneticPr fontId="1" type="noConversion"/>
  </si>
  <si>
    <t>(단위 : 가구)</t>
    <phoneticPr fontId="1" type="noConversion"/>
  </si>
  <si>
    <t>주택</t>
    <phoneticPr fontId="1" type="noConversion"/>
  </si>
  <si>
    <t>비주거용건물 내 주택</t>
    <phoneticPr fontId="1" type="noConversion"/>
  </si>
  <si>
    <t>주택이외 거처</t>
    <phoneticPr fontId="1" type="noConversion"/>
  </si>
  <si>
    <t>소계</t>
    <phoneticPr fontId="1" type="noConversion"/>
  </si>
  <si>
    <t>합계</t>
  </si>
  <si>
    <t>비주거용
건물 내 주택</t>
    <phoneticPr fontId="1" type="noConversion"/>
  </si>
  <si>
    <t>주택이외 
거처</t>
    <phoneticPr fontId="1" type="noConversion"/>
  </si>
  <si>
    <t xml:space="preserve">  주) 기준시점 : 2017. 11. 1. 0시 기준</t>
    <phoneticPr fontId="1" type="noConversion"/>
  </si>
  <si>
    <t>1세대 가구</t>
    <phoneticPr fontId="1" type="noConversion"/>
  </si>
  <si>
    <t>2세대 가구</t>
  </si>
  <si>
    <t>2세대 가구</t>
    <phoneticPr fontId="1" type="noConversion"/>
  </si>
  <si>
    <t>3세대 가구</t>
  </si>
  <si>
    <t>3세대 가구</t>
    <phoneticPr fontId="1" type="noConversion"/>
  </si>
  <si>
    <t>4세대 이상 가구</t>
    <phoneticPr fontId="1" type="noConversion"/>
  </si>
  <si>
    <t>1인 가구</t>
    <phoneticPr fontId="1" type="noConversion"/>
  </si>
  <si>
    <t>비친족 가구</t>
    <phoneticPr fontId="1" type="noConversion"/>
  </si>
  <si>
    <t>가구주 성별 일반가구 세대구성 현황</t>
    <phoneticPr fontId="1" type="noConversion"/>
  </si>
  <si>
    <t>거처종류별 일반가구 세대구성 비율</t>
    <phoneticPr fontId="1" type="noConversion"/>
  </si>
  <si>
    <t>거처종류별 일반가구 세대구성 비율(남)</t>
    <phoneticPr fontId="1" type="noConversion"/>
  </si>
  <si>
    <t>거처종류별 일반가구 세대구성 비율(여)</t>
    <phoneticPr fontId="1" type="noConversion"/>
  </si>
  <si>
    <t>가구주 성별 일반가구 거처종류 현황</t>
    <phoneticPr fontId="1" type="noConversion"/>
  </si>
  <si>
    <t>거처종류별 일반가구 거처종류 비율</t>
    <phoneticPr fontId="1" type="noConversion"/>
  </si>
  <si>
    <t>거처종류별 일반가구 거처종류 비율(남)</t>
    <phoneticPr fontId="1" type="noConversion"/>
  </si>
  <si>
    <t>거처종류별 일반가구 거처종류 비율(여)</t>
    <phoneticPr fontId="1" type="noConversion"/>
  </si>
  <si>
    <t>4세대 이상 
가구</t>
    <phoneticPr fontId="1" type="noConversion"/>
  </si>
  <si>
    <t>1급</t>
    <phoneticPr fontId="1" type="noConversion"/>
  </si>
  <si>
    <t>6급</t>
    <phoneticPr fontId="1" type="noConversion"/>
  </si>
  <si>
    <t>5급</t>
    <phoneticPr fontId="1" type="noConversion"/>
  </si>
  <si>
    <t>4급</t>
    <phoneticPr fontId="1" type="noConversion"/>
  </si>
  <si>
    <t>3급</t>
    <phoneticPr fontId="1" type="noConversion"/>
  </si>
  <si>
    <t>2급</t>
    <phoneticPr fontId="1" type="noConversion"/>
  </si>
  <si>
    <t>65세 이상 장애등급별 등록장애인수</t>
    <phoneticPr fontId="1" type="noConversion"/>
  </si>
  <si>
    <t>장애등급별 등록장애인수</t>
    <phoneticPr fontId="1" type="noConversion"/>
  </si>
  <si>
    <t>총등록
장애인 
대비 비중</t>
    <phoneticPr fontId="1" type="noConversion"/>
  </si>
  <si>
    <t>9. 장애등급별 등록장애인 현황</t>
    <phoneticPr fontId="1" type="noConversion"/>
  </si>
  <si>
    <t>65세 이상 장애등급별 등록장애인수 비율</t>
    <phoneticPr fontId="1" type="noConversion"/>
  </si>
  <si>
    <t>장애등급별 등록장애인수 비율</t>
    <phoneticPr fontId="1" type="noConversion"/>
  </si>
  <si>
    <t>장애등급별 등록장애인수 비율(남)</t>
    <phoneticPr fontId="1" type="noConversion"/>
  </si>
  <si>
    <t>65세 이상 장애등급별 등록장애인수 비율(여)</t>
    <phoneticPr fontId="1" type="noConversion"/>
  </si>
  <si>
    <t>장애등급별 등록장애인수 비율(여)</t>
    <phoneticPr fontId="1" type="noConversion"/>
  </si>
  <si>
    <t>65세 이상 장애등급별 등록장애인수 비율(남)</t>
    <phoneticPr fontId="1" type="noConversion"/>
  </si>
  <si>
    <t>장애등급별 장애인연금 수급자</t>
    <phoneticPr fontId="1" type="noConversion"/>
  </si>
  <si>
    <t>65세 이상 장애등급별 장애인연금 수급자</t>
    <phoneticPr fontId="1" type="noConversion"/>
  </si>
  <si>
    <t>장애등급별 장애인연금 수급자 비율</t>
    <phoneticPr fontId="1" type="noConversion"/>
  </si>
  <si>
    <t>65세 이상 장애등급별 장애인연금 수급자 비율</t>
    <phoneticPr fontId="1" type="noConversion"/>
  </si>
  <si>
    <t>장애등급별 장애인연금 수급자 비율(남)</t>
    <phoneticPr fontId="1" type="noConversion"/>
  </si>
  <si>
    <t>장애등급별 장애인연금 수급자 비율(여)</t>
    <phoneticPr fontId="1" type="noConversion"/>
  </si>
  <si>
    <t>65세 이상 장애등급별 장애인연금 수급자 비율(남)</t>
    <phoneticPr fontId="1" type="noConversion"/>
  </si>
  <si>
    <t>65세 이상 장애등급별 장애인연금 수급자 비율(여)</t>
    <phoneticPr fontId="1" type="noConversion"/>
  </si>
  <si>
    <t xml:space="preserve">  ※ 출처 : 행정안전부 「주민등록인구통계시스템」</t>
    <phoneticPr fontId="1" type="noConversion"/>
  </si>
  <si>
    <t xml:space="preserve">  ※ 출처 : 통계청 「국내인구이동통계」</t>
    <phoneticPr fontId="1" type="noConversion"/>
  </si>
  <si>
    <t xml:space="preserve">  ※ 출처 : 통계청 「인구총조사」</t>
    <phoneticPr fontId="1" type="noConversion"/>
  </si>
  <si>
    <t>65세 이상 가구주 성별 일반가구 거처종류 현황</t>
    <phoneticPr fontId="1" type="noConversion"/>
  </si>
  <si>
    <t>65세 이상 거처종류별 일반가구 거처종류 비율</t>
    <phoneticPr fontId="1" type="noConversion"/>
  </si>
  <si>
    <t>65세 이상 거처종류별 일반가구 거처종류 비율(남)</t>
    <phoneticPr fontId="1" type="noConversion"/>
  </si>
  <si>
    <t>65세 이상 거처종류별 일반가구 거처종류 비율(여)</t>
    <phoneticPr fontId="1" type="noConversion"/>
  </si>
  <si>
    <t>65세 이상 가구주 성별 일반가구 세대구성 현황</t>
    <phoneticPr fontId="1" type="noConversion"/>
  </si>
  <si>
    <t>65세 이상 거처종류별 일반가구 세대구성 비율</t>
    <phoneticPr fontId="1" type="noConversion"/>
  </si>
  <si>
    <t>65세 이상 거처종류별 일반가구 세대구성 비율(남)</t>
    <phoneticPr fontId="1" type="noConversion"/>
  </si>
  <si>
    <t>65세 이상 거처종류별 일반가구 세대구성 비율(여)</t>
    <phoneticPr fontId="1" type="noConversion"/>
  </si>
  <si>
    <t xml:space="preserve">  ※ 출처 : 보건복지부 「노인복지시설 현황」</t>
    <phoneticPr fontId="1" type="noConversion"/>
  </si>
  <si>
    <t xml:space="preserve">  ※ 출처 : 보건복지부 「노인학대 현황」</t>
    <phoneticPr fontId="1" type="noConversion"/>
  </si>
  <si>
    <t xml:space="preserve">  ※ 출처 : 도 「세정과」</t>
    <phoneticPr fontId="1" type="noConversion"/>
  </si>
  <si>
    <t xml:space="preserve">  ※ 출처 : 국민건강보험공단</t>
    <phoneticPr fontId="1" type="noConversion"/>
  </si>
  <si>
    <t xml:space="preserve">  ※ 출처 : 행정안전부 「주민과」, 도 「자치분권과」</t>
    <phoneticPr fontId="1" type="noConversion"/>
  </si>
  <si>
    <t xml:space="preserve">  ※ 출처 : 도 「사회복지과」</t>
    <phoneticPr fontId="1" type="noConversion"/>
  </si>
  <si>
    <t xml:space="preserve">  ※ 출처 : 도 「고령사회복지과」</t>
    <phoneticPr fontId="1" type="noConversion"/>
  </si>
  <si>
    <t xml:space="preserve">  ※ 출처 : 도 「장애인복지과」</t>
    <phoneticPr fontId="1" type="noConversion"/>
  </si>
  <si>
    <t>지표부문</t>
    <phoneticPr fontId="1" type="noConversion"/>
  </si>
  <si>
    <t>행정안전부</t>
    <phoneticPr fontId="1" type="noConversion"/>
  </si>
  <si>
    <t>출처</t>
    <phoneticPr fontId="1" type="noConversion"/>
  </si>
  <si>
    <t>통계청</t>
    <phoneticPr fontId="1" type="noConversion"/>
  </si>
  <si>
    <t>통계청</t>
    <phoneticPr fontId="1" type="noConversion"/>
  </si>
  <si>
    <t>노인주거복지시설 현황</t>
    <phoneticPr fontId="1" type="noConversion"/>
  </si>
  <si>
    <t>보건복지부</t>
    <phoneticPr fontId="1" type="noConversion"/>
  </si>
  <si>
    <t>노인의료복지시설 현황</t>
    <phoneticPr fontId="1" type="noConversion"/>
  </si>
  <si>
    <t>보건복지부</t>
    <phoneticPr fontId="1" type="noConversion"/>
  </si>
  <si>
    <t>재가노인복지시설 현황</t>
    <phoneticPr fontId="1" type="noConversion"/>
  </si>
  <si>
    <t>시도별 노인학대 신고접수 건수 및 접수율</t>
    <phoneticPr fontId="1" type="noConversion"/>
  </si>
  <si>
    <t>4. 시도별 노인학대 신고접수 건수 및 접수율</t>
    <phoneticPr fontId="1" type="noConversion"/>
  </si>
  <si>
    <t>7. 성 및 수급종류별 국민기초생활보장 수급자 현황</t>
    <phoneticPr fontId="1" type="noConversion"/>
  </si>
  <si>
    <t>수급종류별 국민기초생활보장 수급자 현황</t>
    <phoneticPr fontId="1" type="noConversion"/>
  </si>
  <si>
    <t>기초연금 수급자 현황</t>
    <phoneticPr fontId="1" type="noConversion"/>
  </si>
  <si>
    <t>경제</t>
    <phoneticPr fontId="1" type="noConversion"/>
  </si>
  <si>
    <t>주택소유 유형별 소유건수 현황</t>
    <phoneticPr fontId="1" type="noConversion"/>
  </si>
  <si>
    <t>토지 소유자수 현황</t>
    <phoneticPr fontId="1" type="noConversion"/>
  </si>
  <si>
    <t>토지 소유면적 현황</t>
    <phoneticPr fontId="1" type="noConversion"/>
  </si>
  <si>
    <t>3. 주택소유 유형별 소유건수 현황</t>
    <phoneticPr fontId="1" type="noConversion"/>
  </si>
  <si>
    <t>보건·의료</t>
    <phoneticPr fontId="1" type="noConversion"/>
  </si>
  <si>
    <t>장기요양등급별 장기요양기관 이용 현황</t>
    <phoneticPr fontId="1" type="noConversion"/>
  </si>
  <si>
    <t>국민건강보험공단</t>
    <phoneticPr fontId="1" type="noConversion"/>
  </si>
  <si>
    <t>가입자격별 건강보험 진료비 현황</t>
    <phoneticPr fontId="1" type="noConversion"/>
  </si>
  <si>
    <t>주요 5대 (노인)질병 진료 현황</t>
    <phoneticPr fontId="1" type="noConversion"/>
  </si>
  <si>
    <t>가입자격별 의료시설 이용 현황</t>
    <phoneticPr fontId="1" type="noConversion"/>
  </si>
  <si>
    <t>가입자격별 건강보험 적용 현황</t>
    <phoneticPr fontId="1" type="noConversion"/>
  </si>
  <si>
    <t>주요 5대 (노인)질병 진료비 현황</t>
    <phoneticPr fontId="1" type="noConversion"/>
  </si>
  <si>
    <t>주요 4대 중증질환 진료비 현황</t>
    <phoneticPr fontId="1" type="noConversion"/>
  </si>
  <si>
    <t>인구 규모</t>
    <phoneticPr fontId="1" type="noConversion"/>
  </si>
  <si>
    <t>가구주별 거처종류 현황</t>
    <phoneticPr fontId="1" type="noConversion"/>
  </si>
  <si>
    <t>가구주별 세대구성 현황</t>
    <phoneticPr fontId="1" type="noConversion"/>
  </si>
  <si>
    <t>장애등급별 등록장애인 현황</t>
    <phoneticPr fontId="1" type="noConversion"/>
  </si>
  <si>
    <t>장애등급별 장애인연금 수급자 현황</t>
    <phoneticPr fontId="1" type="noConversion"/>
  </si>
  <si>
    <t>주택소유 현황</t>
    <phoneticPr fontId="1" type="noConversion"/>
  </si>
  <si>
    <t>주택소유 건수별 현황</t>
    <phoneticPr fontId="1" type="noConversion"/>
  </si>
  <si>
    <t>건축물 소유자수 현황</t>
    <phoneticPr fontId="1" type="noConversion"/>
  </si>
  <si>
    <t>건축물 소유건수 현황</t>
    <phoneticPr fontId="1" type="noConversion"/>
  </si>
  <si>
    <t>전출입 현황</t>
    <phoneticPr fontId="1" type="noConversion"/>
  </si>
  <si>
    <t>2. 전출입 현황</t>
    <phoneticPr fontId="1" type="noConversion"/>
  </si>
  <si>
    <t xml:space="preserve">5. 가구주별 거처종류 현황 </t>
    <phoneticPr fontId="1" type="noConversion"/>
  </si>
  <si>
    <t xml:space="preserve">6. 가구주별 세대구성 현황 </t>
    <phoneticPr fontId="1" type="noConversion"/>
  </si>
  <si>
    <t xml:space="preserve">  주) 입소 대상자는 65세 이상이나, 입소자로부터 입소비용의 전부를 수납하여 운영하는 시설의 경우 60세 이상부터 입소가 가능하여 60~64세 입소자가 일부 포함됨</t>
    <phoneticPr fontId="1" type="noConversion"/>
  </si>
  <si>
    <t>5. 국민기초생활보장 수급자 현황</t>
    <phoneticPr fontId="1" type="noConversion"/>
  </si>
  <si>
    <t>성 및 수급종류별 국민기초생활보장 수급자 현황</t>
    <phoneticPr fontId="1" type="noConversion"/>
  </si>
  <si>
    <t>8. 기초연금 수급자 현황</t>
    <phoneticPr fontId="1" type="noConversion"/>
  </si>
  <si>
    <t>4. 건축물 소유자수 현황</t>
    <phoneticPr fontId="1" type="noConversion"/>
  </si>
  <si>
    <t>5. 건축물 소유건수 현황</t>
    <phoneticPr fontId="1" type="noConversion"/>
  </si>
  <si>
    <t>6. 토지 소유자수 현황</t>
    <phoneticPr fontId="1" type="noConversion"/>
  </si>
  <si>
    <t>7. 토지 소유면적 현황</t>
    <phoneticPr fontId="1" type="noConversion"/>
  </si>
  <si>
    <t>1. 장기요양등급별 장기요양기관 이용 현황</t>
    <phoneticPr fontId="1" type="noConversion"/>
  </si>
  <si>
    <t>주요 4대 중증질환 진료 현황</t>
    <phoneticPr fontId="1" type="noConversion"/>
  </si>
  <si>
    <t>2. 가입자격별 건강보험 적용 현황</t>
    <phoneticPr fontId="1" type="noConversion"/>
  </si>
  <si>
    <t>3. 가입자격별 의료시설 이용 현황</t>
    <phoneticPr fontId="1" type="noConversion"/>
  </si>
  <si>
    <t>4. 가입자격별 건강보험 진료비 현황</t>
    <phoneticPr fontId="1" type="noConversion"/>
  </si>
  <si>
    <t>5. 주요 5대 (노인)질병 진료 현황</t>
    <phoneticPr fontId="1" type="noConversion"/>
  </si>
  <si>
    <t>6. 주요 5대 (노인)질병 진료비 현황</t>
    <phoneticPr fontId="1" type="noConversion"/>
  </si>
  <si>
    <t>7. 주요 4대 중증질환 진료 현황</t>
    <phoneticPr fontId="1" type="noConversion"/>
  </si>
  <si>
    <t>8. 주요 4대 중증질환 진료비 현황</t>
    <phoneticPr fontId="1" type="noConversion"/>
  </si>
  <si>
    <t>행정안전부, 도(자치분권과)</t>
    <phoneticPr fontId="1" type="noConversion"/>
  </si>
  <si>
    <t>보건복지부, 도(사회복지과)</t>
    <phoneticPr fontId="1" type="noConversion"/>
  </si>
  <si>
    <t>보건복지부, 도(고령사회복지과)</t>
    <phoneticPr fontId="1" type="noConversion"/>
  </si>
  <si>
    <t>보건복지부, 도(장애인복지과)</t>
    <phoneticPr fontId="1" type="noConversion"/>
  </si>
  <si>
    <t>행정안전부, 도(세정과)</t>
    <phoneticPr fontId="1" type="noConversion"/>
  </si>
  <si>
    <t>인구·가구</t>
    <phoneticPr fontId="1" type="noConversion"/>
  </si>
  <si>
    <t>사회·복지</t>
    <phoneticPr fontId="1" type="noConversion"/>
  </si>
  <si>
    <t>가족</t>
    <phoneticPr fontId="1" type="noConversion"/>
  </si>
  <si>
    <t>주택</t>
    <phoneticPr fontId="1" type="noConversion"/>
  </si>
  <si>
    <t>교육</t>
    <phoneticPr fontId="1" type="noConversion"/>
  </si>
  <si>
    <t>주거환경</t>
    <phoneticPr fontId="1" type="noConversion"/>
  </si>
  <si>
    <t>자연환경</t>
    <phoneticPr fontId="1" type="noConversion"/>
  </si>
  <si>
    <t>관절염</t>
    <phoneticPr fontId="1" type="noConversion"/>
  </si>
  <si>
    <t>뇌혈관 질환</t>
    <phoneticPr fontId="1" type="noConversion"/>
  </si>
  <si>
    <t>(단위 : 천원, %)</t>
    <phoneticPr fontId="1" type="noConversion"/>
  </si>
  <si>
    <t>국민기초생활보장 수급자 현황</t>
    <phoneticPr fontId="1" type="noConversion"/>
  </si>
  <si>
    <t>당뇨</t>
    <phoneticPr fontId="1" type="noConversion"/>
  </si>
  <si>
    <t>암질환</t>
    <phoneticPr fontId="1" type="noConversion"/>
  </si>
  <si>
    <t>전라남도 노인등록통계</t>
    <phoneticPr fontId="1" type="noConversion"/>
  </si>
  <si>
    <t>총주택 소유건수별 소유자수</t>
    <phoneticPr fontId="1" type="noConversion"/>
  </si>
  <si>
    <t>총주택 소유건수별 소유자수 비율</t>
    <phoneticPr fontId="1" type="noConversion"/>
  </si>
  <si>
    <t>65세 이상 총주택 소유건수별 소유자수</t>
    <phoneticPr fontId="1" type="noConversion"/>
  </si>
  <si>
    <t>65세 이상 총주택 소유건수별 소유자수 비율</t>
    <phoneticPr fontId="1" type="noConversion"/>
  </si>
  <si>
    <t>시군간</t>
    <phoneticPr fontId="1" type="noConversion"/>
  </si>
  <si>
    <t>전   남</t>
    <phoneticPr fontId="1" type="noConversion"/>
  </si>
  <si>
    <t>목포시</t>
    <phoneticPr fontId="1" type="noConversion"/>
  </si>
  <si>
    <t>여수시</t>
    <phoneticPr fontId="1" type="noConversion"/>
  </si>
  <si>
    <t>순천시</t>
    <phoneticPr fontId="1" type="noConversion"/>
  </si>
  <si>
    <t>나주시</t>
    <phoneticPr fontId="1" type="noConversion"/>
  </si>
  <si>
    <t>광양시</t>
    <phoneticPr fontId="1" type="noConversion"/>
  </si>
  <si>
    <t>담양군</t>
    <phoneticPr fontId="1" type="noConversion"/>
  </si>
  <si>
    <t>곡성군</t>
    <phoneticPr fontId="1" type="noConversion"/>
  </si>
  <si>
    <t>구례군</t>
    <phoneticPr fontId="1" type="noConversion"/>
  </si>
  <si>
    <t>고흥군</t>
    <phoneticPr fontId="1" type="noConversion"/>
  </si>
  <si>
    <t>보성군</t>
    <phoneticPr fontId="1" type="noConversion"/>
  </si>
  <si>
    <t>화순군</t>
    <phoneticPr fontId="1" type="noConversion"/>
  </si>
  <si>
    <t>장흥군</t>
    <phoneticPr fontId="1" type="noConversion"/>
  </si>
  <si>
    <t>강진군</t>
    <phoneticPr fontId="1" type="noConversion"/>
  </si>
  <si>
    <t>해남군</t>
    <phoneticPr fontId="1" type="noConversion"/>
  </si>
  <si>
    <t>영암군</t>
    <phoneticPr fontId="1" type="noConversion"/>
  </si>
  <si>
    <t>무안군</t>
    <phoneticPr fontId="1" type="noConversion"/>
  </si>
  <si>
    <t>함평군</t>
    <phoneticPr fontId="1" type="noConversion"/>
  </si>
  <si>
    <t>영광군</t>
    <phoneticPr fontId="1" type="noConversion"/>
  </si>
  <si>
    <t>장성군</t>
    <phoneticPr fontId="1" type="noConversion"/>
  </si>
  <si>
    <t>완도군</t>
    <phoneticPr fontId="1" type="noConversion"/>
  </si>
  <si>
    <t>진도군</t>
    <phoneticPr fontId="1" type="noConversion"/>
  </si>
  <si>
    <t>신안군</t>
    <phoneticPr fontId="1" type="noConversion"/>
  </si>
  <si>
    <t>서울특별시</t>
    <phoneticPr fontId="1" type="noConversion"/>
  </si>
  <si>
    <t>2008년</t>
    <phoneticPr fontId="1" type="noConversion"/>
  </si>
  <si>
    <t>2013년</t>
    <phoneticPr fontId="1" type="noConversion"/>
  </si>
  <si>
    <t>2015년</t>
    <phoneticPr fontId="1" type="noConversion"/>
  </si>
  <si>
    <t>2016년</t>
    <phoneticPr fontId="1" type="noConversion"/>
  </si>
  <si>
    <t>2017년</t>
    <phoneticPr fontId="1" type="noConversion"/>
  </si>
  <si>
    <t>주거급여</t>
    <phoneticPr fontId="1" type="noConversion"/>
  </si>
  <si>
    <t>교육급여</t>
    <phoneticPr fontId="1" type="noConversion"/>
  </si>
  <si>
    <t>의료급여</t>
    <phoneticPr fontId="1" type="noConversion"/>
  </si>
  <si>
    <t>주택 유형별 소유자수</t>
    <phoneticPr fontId="1" type="noConversion"/>
  </si>
  <si>
    <t>65세 이상 주택 유형별 소유자수</t>
    <phoneticPr fontId="1" type="noConversion"/>
  </si>
  <si>
    <t>주택 유형별 소유자수 비율</t>
    <phoneticPr fontId="1" type="noConversion"/>
  </si>
  <si>
    <t>65세 이상 주택 유형별 소유자수 비율</t>
    <phoneticPr fontId="1" type="noConversion"/>
  </si>
  <si>
    <t>3. 전입 사유별 현황</t>
    <phoneticPr fontId="1" type="noConversion"/>
  </si>
  <si>
    <t>10. 장애등급별 장애인연금 수급자 현황</t>
    <phoneticPr fontId="1" type="noConversion"/>
  </si>
  <si>
    <t>전입 사유별 현황</t>
    <phoneticPr fontId="1" type="noConversion"/>
  </si>
  <si>
    <t>4. 65세 이상 성별 전입 사유</t>
    <phoneticPr fontId="1" type="noConversion"/>
  </si>
  <si>
    <t>65세 이상 성별 전입 사유</t>
    <phoneticPr fontId="1" type="noConversion"/>
  </si>
  <si>
    <t>「전라남도 노인등록통계」 지표 현황</t>
    <phoneticPr fontId="1" type="noConversion"/>
  </si>
  <si>
    <t xml:space="preserve">  주) 시군내 전출입은 제외</t>
    <phoneticPr fontId="1" type="noConversion"/>
  </si>
  <si>
    <t xml:space="preserve">  주) 주민등록시스템 추출 결과임</t>
    <phoneticPr fontId="1" type="noConversion"/>
  </si>
  <si>
    <t xml:space="preserve">  주) 전입=시군내 전입+시군간 전입+시도간 전입</t>
    <phoneticPr fontId="1" type="noConversion"/>
  </si>
  <si>
    <t>수급자수</t>
  </si>
  <si>
    <t>수급자수</t>
    <phoneticPr fontId="1" type="noConversion"/>
  </si>
  <si>
    <t xml:space="preserve">  주) 수급자수 : 생계급여, 의료급여, 주거급여, 교육급여는 중복수급이 가능하여 수급종류별 합계와 다름</t>
    <phoneticPr fontId="1" type="noConversion"/>
  </si>
  <si>
    <t>수급자수</t>
    <phoneticPr fontId="1" type="noConversion"/>
  </si>
  <si>
    <t xml:space="preserve">  주) 사회보장정보시스템(행복e음) 추출 결과임</t>
    <phoneticPr fontId="1" type="noConversion"/>
  </si>
  <si>
    <t xml:space="preserve">  주) 기초연금 수급 대상자는 만 65세 이상임</t>
    <phoneticPr fontId="1" type="noConversion"/>
  </si>
  <si>
    <t>3급(중복)</t>
    <phoneticPr fontId="1" type="noConversion"/>
  </si>
  <si>
    <t xml:space="preserve">  주) 3급(중복)은 주장애가 3급이고, 3급 이하의 장애등급을 추가로 판정받은 경우임</t>
    <phoneticPr fontId="1" type="noConversion"/>
  </si>
  <si>
    <t xml:space="preserve">  주) 지방세정보시스템 추출 결과임</t>
    <phoneticPr fontId="1" type="noConversion"/>
  </si>
  <si>
    <t xml:space="preserve">  주) '17년말 기준 장기요양수급자(사망자, 비등급자 제외) 주소지 기준으로 1년 이내에 1회 이상 공단 지급 내역이 있는 수급자 수</t>
    <phoneticPr fontId="1" type="noConversion"/>
  </si>
  <si>
    <t xml:space="preserve">  주) 건강보험 급여실적(의료급여 수급권자 제외)이며, 비급여는 제외함</t>
    <phoneticPr fontId="1" type="noConversion"/>
  </si>
  <si>
    <t xml:space="preserve">  주) 수진기준(한의제외, 진료실 인원수는 약국제외)으로, 주민등록 주소지 기준임 </t>
    <phoneticPr fontId="1" type="noConversion"/>
  </si>
  <si>
    <t xml:space="preserve">  주) '17년말 기준임</t>
    <phoneticPr fontId="1" type="noConversion"/>
  </si>
  <si>
    <t xml:space="preserve">  주) 1년 동안 의료시설을 이용한 것으로, 건강보험 신규 가입 및 상실 등에 따른 변동으로 '17년말 기준 건강보험 적용 인구와 다름</t>
    <phoneticPr fontId="1" type="noConversion"/>
  </si>
  <si>
    <t>65세 이상 진료 인구</t>
    <phoneticPr fontId="1" type="noConversion"/>
  </si>
  <si>
    <t>진료 인구</t>
    <phoneticPr fontId="1" type="noConversion"/>
  </si>
  <si>
    <t>진료 인구</t>
    <phoneticPr fontId="1" type="noConversion"/>
  </si>
  <si>
    <t>65세 이상 진료 인구</t>
    <phoneticPr fontId="1" type="noConversion"/>
  </si>
  <si>
    <t>총진료 인구
대비 비중</t>
    <phoneticPr fontId="1" type="noConversion"/>
  </si>
  <si>
    <t>총적용 인구
대비 비중</t>
    <phoneticPr fontId="1" type="noConversion"/>
  </si>
  <si>
    <t>총적용 인구</t>
    <phoneticPr fontId="1" type="noConversion"/>
  </si>
  <si>
    <t>65세 이상 적용 인구</t>
    <phoneticPr fontId="1" type="noConversion"/>
  </si>
  <si>
    <t xml:space="preserve">  주) 주요 5대 : 고혈압(I10-I15), 당뇨(E10-E14), 뇌혈관질환(I60-I69), 관절염(M00~M19, M22~M25), 치매(F00-F03)</t>
    <phoneticPr fontId="1" type="noConversion"/>
  </si>
  <si>
    <t xml:space="preserve">  주) 주요 4대 : 암질환(C00~C97, D00-D09, D32-D33, D37-D48), 뇌혈관질환(I60-I69), 심장질환(I05-I09,I20-I27,I30-I52), 희귀난치성질환(N18, D66~D68.4, F20~F29, U88.0, U88.1, A15~A19, A81, B20~B24,  B25, B45, D35.2, D55.0, D55.2, D56, D59.3, 
                     D59.5, D60, D61, D64.4, D68.6, D69.1, D69.30, D69.6, D70, D71, D76.1, D76.2, D76.3, D80~D84, D86, E22.0, E22.1,  E23.0, E24, E25, E26.8, E27.1, E27.2, E27.4, E34.8, E55.0, E70~E77, E79.1, E80.2, E83.0, E83.1, E83.3, E84, E85, 
                     F80.3, F84.2, G10~G13, G20, G23.0, G23.1, G31.81, G35, G40.4, G41, G47.4, G51.2, G56.4, G60.0, G61, G63.0, G70, G71, G72.3, G73.1, G90.8, G95.0, H35.01, H35.31, H35.51, H35.58, H35.59, H49.8, I27.0, I42.0~I42.5, I67.5,  I73.1, 
                     I78.0, I82.0, J84.0, J84.18, K50, K51, K74.3, K75.4, K83.0, L10.0, L10.2, L12.0, L12.1, L12.3, M05, M07.1~M07.3, M08.0~M08.3, M30.0~M30.2, M31.0~M31.4, M31.7, M32, M33, M34, M35.0~M35.7, M45, M61.1, M88, M89.0, M94.1, 
                     N04, N25.1, P22, Q03.1, Q04.3, Q04.6, Q05, Q06.2, Q07.0, Q20.0~Q20.2, Q20.4, I27.8, Q21.8, Q22.0, Q22.6, Q23, Q24.5, Q25.5, Q26.0~Q26.6, Q38.3, Q44.2, Q61.1, Q64.1, Q75.0, Q75.1, Q75.4, Q77, Q78.0, Q78.1, Q78.2, Q78.3, 
                     Q78.4, Q78.5, Q78.6, Q79, Q81.1, Q81.2, Q85.0, Q85.1, Q85.8, Q86.0, Q87.0, Q87.1, Q87.2, Q87.3, Q87.4, Q87.8, Q90, Q91, Q93.4, Q93.5, Q96, Q98.0, Q98.1, Q98.2, Q98.4, Q99.2)</t>
    <phoneticPr fontId="1" type="noConversion"/>
  </si>
  <si>
    <t xml:space="preserve">  주) 시군별 진료인구는 개인별 중복 질환을 제거한 인구임</t>
    <phoneticPr fontId="1" type="noConversion"/>
  </si>
  <si>
    <t xml:space="preserve">  주) 시군별 진료인구는 개인별 중복 질병을 제거한 인구임</t>
    <phoneticPr fontId="1" type="noConversion"/>
  </si>
  <si>
    <t xml:space="preserve">  주) 질병별 진료인구는 시군간 전출입 등으로 시군 합계와 전남은 일치하지 않음</t>
    <phoneticPr fontId="1" type="noConversion"/>
  </si>
  <si>
    <t xml:space="preserve">  주) 질환별 진료인구는 시군간 전출입 등으로 시군 합계와 전남은 일치하지 않음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</si>
</sst>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0_ "/>
    <numFmt numFmtId="177" formatCode="0.0_);[Red]\(0.0\)"/>
    <numFmt numFmtId="178" formatCode="0.0_ "/>
    <numFmt numFmtId="179" formatCode="0_);[Red]\(0\)"/>
    <numFmt numFmtId="180" formatCode="0.00_ "/>
    <numFmt numFmtId="181" formatCode="#,##0.00_ "/>
    <numFmt numFmtId="182" formatCode="#,##0.0_ "/>
    <numFmt numFmtId="183" formatCode="_-* #,##0_-;\-* #,##0_-;_-* \-_-;_-@_-"/>
    <numFmt numFmtId="184" formatCode="#,##0_);[Red]\(#,##0\)"/>
  </numFmts>
  <fonts count="4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3"/>
      <color theme="1"/>
      <name val="맑은 고딕"/>
      <family val="2"/>
      <charset val="129"/>
      <scheme val="minor"/>
    </font>
    <font>
      <b/>
      <sz val="20"/>
      <color theme="1"/>
      <name val="HY헤드라인M"/>
      <family val="1"/>
      <charset val="129"/>
    </font>
    <font>
      <b/>
      <sz val="15"/>
      <color theme="1"/>
      <name val="HY그래픽M"/>
      <family val="1"/>
      <charset val="129"/>
    </font>
    <font>
      <sz val="11"/>
      <name val="돋움"/>
      <family val="3"/>
      <charset val="129"/>
    </font>
    <font>
      <sz val="13"/>
      <color theme="1"/>
      <name val="푸른전남"/>
      <family val="3"/>
      <charset val="129"/>
    </font>
    <font>
      <sz val="11"/>
      <color theme="1"/>
      <name val="푸른전남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3"/>
      <color theme="1"/>
      <name val="HY그래픽M"/>
      <family val="1"/>
      <charset val="129"/>
    </font>
    <font>
      <sz val="13"/>
      <name val="HY그래픽M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name val="푸른전남"/>
      <family val="3"/>
      <charset val="129"/>
    </font>
    <font>
      <sz val="11"/>
      <name val="맑은 고딕"/>
      <family val="2"/>
      <charset val="129"/>
      <scheme val="minor"/>
    </font>
    <font>
      <sz val="11"/>
      <color indexed="8"/>
      <name val="맑은 고딕"/>
      <family val="2"/>
      <scheme val="minor"/>
    </font>
    <font>
      <sz val="13"/>
      <name val="푸른전남"/>
      <family val="3"/>
      <charset val="129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sz val="11"/>
      <color indexed="8"/>
      <name val="맑은 고딕"/>
      <family val="3"/>
      <charset val="129"/>
    </font>
    <font>
      <sz val="10"/>
      <name val="바탕"/>
      <family val="1"/>
      <charset val="129"/>
    </font>
    <font>
      <sz val="11"/>
      <color theme="1"/>
      <name val="돋움"/>
      <family val="3"/>
      <charset val="129"/>
    </font>
    <font>
      <sz val="13"/>
      <color rgb="FF000000"/>
      <name val="푸른전남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rgb="FFC0C0C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/>
      <diagonal/>
    </border>
  </borders>
  <cellStyleXfs count="79">
    <xf numFmtId="0" fontId="0" fillId="0" borderId="0">
      <alignment vertical="center"/>
    </xf>
    <xf numFmtId="0" fontId="6" fillId="0" borderId="0"/>
    <xf numFmtId="41" fontId="13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20" fillId="0" borderId="84" applyNumberFormat="0" applyFill="0" applyAlignment="0" applyProtection="0">
      <alignment vertical="center"/>
    </xf>
    <xf numFmtId="0" fontId="21" fillId="0" borderId="85" applyNumberFormat="0" applyFill="0" applyAlignment="0" applyProtection="0">
      <alignment vertical="center"/>
    </xf>
    <xf numFmtId="0" fontId="22" fillId="0" borderId="8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87" applyNumberFormat="0" applyAlignment="0" applyProtection="0">
      <alignment vertical="center"/>
    </xf>
    <xf numFmtId="0" fontId="27" fillId="8" borderId="88" applyNumberFormat="0" applyAlignment="0" applyProtection="0">
      <alignment vertical="center"/>
    </xf>
    <xf numFmtId="0" fontId="28" fillId="8" borderId="87" applyNumberFormat="0" applyAlignment="0" applyProtection="0">
      <alignment vertical="center"/>
    </xf>
    <xf numFmtId="0" fontId="29" fillId="0" borderId="89" applyNumberFormat="0" applyFill="0" applyAlignment="0" applyProtection="0">
      <alignment vertical="center"/>
    </xf>
    <xf numFmtId="0" fontId="30" fillId="9" borderId="9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10" borderId="91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92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>
      <alignment vertical="center"/>
    </xf>
    <xf numFmtId="0" fontId="34" fillId="0" borderId="0">
      <alignment vertical="center"/>
    </xf>
    <xf numFmtId="0" fontId="18" fillId="0" borderId="0">
      <alignment vertical="center"/>
    </xf>
    <xf numFmtId="0" fontId="35" fillId="0" borderId="0"/>
    <xf numFmtId="0" fontId="36" fillId="0" borderId="0">
      <alignment vertical="center"/>
    </xf>
    <xf numFmtId="183" fontId="18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/>
    <xf numFmtId="0" fontId="36" fillId="0" borderId="0">
      <alignment vertical="center"/>
    </xf>
    <xf numFmtId="0" fontId="35" fillId="0" borderId="0"/>
    <xf numFmtId="0" fontId="37" fillId="0" borderId="0"/>
    <xf numFmtId="0" fontId="38" fillId="0" borderId="0">
      <alignment vertical="center"/>
    </xf>
  </cellStyleXfs>
  <cellXfs count="52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7" fontId="7" fillId="0" borderId="26" xfId="0" applyNumberFormat="1" applyFont="1" applyBorder="1" applyAlignment="1">
      <alignment horizontal="center" vertical="center"/>
    </xf>
    <xf numFmtId="177" fontId="7" fillId="0" borderId="29" xfId="0" applyNumberFormat="1" applyFont="1" applyBorder="1" applyAlignment="1">
      <alignment horizontal="center" vertical="center"/>
    </xf>
    <xf numFmtId="177" fontId="7" fillId="0" borderId="25" xfId="0" applyNumberFormat="1" applyFont="1" applyBorder="1" applyAlignment="1">
      <alignment horizontal="center" vertical="center"/>
    </xf>
    <xf numFmtId="177" fontId="7" fillId="0" borderId="28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7" fillId="0" borderId="32" xfId="0" applyFont="1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177" fontId="7" fillId="0" borderId="34" xfId="0" applyNumberFormat="1" applyFont="1" applyBorder="1" applyAlignment="1">
      <alignment horizontal="center" vertical="center"/>
    </xf>
    <xf numFmtId="177" fontId="7" fillId="0" borderId="3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7" fillId="0" borderId="41" xfId="0" applyFont="1" applyBorder="1" applyAlignment="1">
      <alignment horizontal="center" vertical="center"/>
    </xf>
    <xf numFmtId="177" fontId="7" fillId="0" borderId="42" xfId="0" applyNumberFormat="1" applyFont="1" applyBorder="1" applyAlignment="1">
      <alignment horizontal="center" vertical="center"/>
    </xf>
    <xf numFmtId="177" fontId="7" fillId="0" borderId="43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176" fontId="7" fillId="0" borderId="47" xfId="0" applyNumberFormat="1" applyFont="1" applyBorder="1" applyAlignment="1">
      <alignment horizontal="center" vertical="center"/>
    </xf>
    <xf numFmtId="177" fontId="7" fillId="0" borderId="40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177" fontId="7" fillId="0" borderId="3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Continuous" vertical="center" wrapText="1"/>
    </xf>
    <xf numFmtId="0" fontId="7" fillId="0" borderId="20" xfId="0" applyFont="1" applyBorder="1" applyAlignment="1">
      <alignment horizontal="centerContinuous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/>
    </xf>
    <xf numFmtId="0" fontId="7" fillId="0" borderId="49" xfId="0" applyFont="1" applyBorder="1" applyAlignment="1">
      <alignment horizontal="centerContinuous" vertical="center" wrapText="1"/>
    </xf>
    <xf numFmtId="0" fontId="7" fillId="0" borderId="18" xfId="0" applyFont="1" applyBorder="1" applyAlignment="1">
      <alignment horizontal="centerContinuous" vertical="center"/>
    </xf>
    <xf numFmtId="178" fontId="7" fillId="0" borderId="46" xfId="0" applyNumberFormat="1" applyFont="1" applyBorder="1" applyAlignment="1">
      <alignment horizontal="center" vertical="center"/>
    </xf>
    <xf numFmtId="178" fontId="7" fillId="0" borderId="40" xfId="0" applyNumberFormat="1" applyFont="1" applyBorder="1" applyAlignment="1">
      <alignment horizontal="center" vertical="center"/>
    </xf>
    <xf numFmtId="178" fontId="7" fillId="0" borderId="39" xfId="0" applyNumberFormat="1" applyFont="1" applyBorder="1" applyAlignment="1">
      <alignment horizontal="center" vertical="center"/>
    </xf>
    <xf numFmtId="178" fontId="7" fillId="0" borderId="42" xfId="0" applyNumberFormat="1" applyFont="1" applyBorder="1" applyAlignment="1">
      <alignment horizontal="center" vertical="center"/>
    </xf>
    <xf numFmtId="178" fontId="7" fillId="0" borderId="25" xfId="0" applyNumberFormat="1" applyFont="1" applyBorder="1" applyAlignment="1">
      <alignment horizontal="center" vertical="center"/>
    </xf>
    <xf numFmtId="178" fontId="7" fillId="0" borderId="26" xfId="0" applyNumberFormat="1" applyFont="1" applyBorder="1" applyAlignment="1">
      <alignment horizontal="center" vertical="center"/>
    </xf>
    <xf numFmtId="178" fontId="7" fillId="0" borderId="28" xfId="0" applyNumberFormat="1" applyFont="1" applyBorder="1" applyAlignment="1">
      <alignment horizontal="center" vertical="center"/>
    </xf>
    <xf numFmtId="178" fontId="7" fillId="0" borderId="29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Continuous" vertical="center"/>
    </xf>
    <xf numFmtId="0" fontId="7" fillId="0" borderId="13" xfId="0" applyNumberFormat="1" applyFont="1" applyBorder="1" applyAlignment="1">
      <alignment horizontal="centerContinuous" vertical="center"/>
    </xf>
    <xf numFmtId="0" fontId="7" fillId="0" borderId="14" xfId="0" applyNumberFormat="1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 vertical="center" wrapText="1"/>
    </xf>
    <xf numFmtId="0" fontId="7" fillId="0" borderId="20" xfId="0" applyFont="1" applyBorder="1" applyAlignment="1">
      <alignment horizontal="centerContinuous" vertical="center"/>
    </xf>
    <xf numFmtId="0" fontId="7" fillId="0" borderId="30" xfId="0" applyFont="1" applyFill="1" applyBorder="1" applyAlignment="1">
      <alignment horizontal="centerContinuous" vertical="center"/>
    </xf>
    <xf numFmtId="0" fontId="7" fillId="0" borderId="5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Continuous" vertical="center"/>
    </xf>
    <xf numFmtId="179" fontId="7" fillId="0" borderId="45" xfId="0" applyNumberFormat="1" applyFont="1" applyBorder="1" applyAlignment="1">
      <alignment horizontal="center" vertical="center"/>
    </xf>
    <xf numFmtId="179" fontId="7" fillId="0" borderId="46" xfId="0" applyNumberFormat="1" applyFont="1" applyBorder="1" applyAlignment="1">
      <alignment horizontal="center" vertical="center"/>
    </xf>
    <xf numFmtId="179" fontId="7" fillId="0" borderId="47" xfId="0" applyNumberFormat="1" applyFont="1" applyBorder="1" applyAlignment="1">
      <alignment horizontal="center" vertical="center"/>
    </xf>
    <xf numFmtId="179" fontId="7" fillId="0" borderId="40" xfId="0" applyNumberFormat="1" applyFont="1" applyBorder="1" applyAlignment="1">
      <alignment horizontal="center" vertical="center"/>
    </xf>
    <xf numFmtId="179" fontId="7" fillId="0" borderId="41" xfId="0" applyNumberFormat="1" applyFont="1" applyBorder="1" applyAlignment="1">
      <alignment horizontal="center" vertical="center"/>
    </xf>
    <xf numFmtId="179" fontId="7" fillId="0" borderId="24" xfId="0" applyNumberFormat="1" applyFont="1" applyBorder="1" applyAlignment="1">
      <alignment horizontal="center" vertical="center"/>
    </xf>
    <xf numFmtId="179" fontId="7" fillId="0" borderId="2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48" xfId="0" applyBorder="1" applyAlignment="1">
      <alignment horizontal="centerContinuous" vertical="center"/>
    </xf>
    <xf numFmtId="0" fontId="7" fillId="0" borderId="3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Continuous" vertical="center"/>
    </xf>
    <xf numFmtId="0" fontId="8" fillId="0" borderId="15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 vertical="center"/>
    </xf>
    <xf numFmtId="0" fontId="7" fillId="0" borderId="50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8" fillId="0" borderId="15" xfId="0" applyFont="1" applyFill="1" applyBorder="1" applyAlignment="1">
      <alignment horizontal="left" vertical="center"/>
    </xf>
    <xf numFmtId="0" fontId="0" fillId="0" borderId="10" xfId="0" applyBorder="1">
      <alignment vertical="center"/>
    </xf>
    <xf numFmtId="178" fontId="7" fillId="0" borderId="60" xfId="0" applyNumberFormat="1" applyFont="1" applyBorder="1" applyAlignment="1">
      <alignment horizontal="center" vertical="center"/>
    </xf>
    <xf numFmtId="178" fontId="7" fillId="0" borderId="61" xfId="0" applyNumberFormat="1" applyFont="1" applyBorder="1" applyAlignment="1">
      <alignment horizontal="center" vertical="center"/>
    </xf>
    <xf numFmtId="178" fontId="7" fillId="0" borderId="62" xfId="0" applyNumberFormat="1" applyFont="1" applyBorder="1" applyAlignment="1">
      <alignment horizontal="center" vertical="center"/>
    </xf>
    <xf numFmtId="178" fontId="7" fillId="0" borderId="63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 vertical="center"/>
    </xf>
    <xf numFmtId="0" fontId="0" fillId="0" borderId="48" xfId="0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64" xfId="0" applyFont="1" applyBorder="1" applyAlignment="1">
      <alignment horizontal="centerContinuous" vertical="center" wrapText="1"/>
    </xf>
    <xf numFmtId="0" fontId="7" fillId="0" borderId="7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3" fillId="0" borderId="50" xfId="0" applyFont="1" applyBorder="1">
      <alignment vertical="center"/>
    </xf>
    <xf numFmtId="0" fontId="7" fillId="0" borderId="5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7" fillId="0" borderId="17" xfId="0" applyFont="1" applyBorder="1" applyAlignment="1">
      <alignment vertical="center"/>
    </xf>
    <xf numFmtId="0" fontId="7" fillId="0" borderId="21" xfId="0" applyFont="1" applyBorder="1" applyAlignment="1">
      <alignment horizontal="centerContinuous" vertical="center"/>
    </xf>
    <xf numFmtId="176" fontId="7" fillId="0" borderId="41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Continuous" vertical="center" wrapText="1"/>
    </xf>
    <xf numFmtId="178" fontId="7" fillId="0" borderId="65" xfId="0" applyNumberFormat="1" applyFont="1" applyBorder="1" applyAlignment="1">
      <alignment horizontal="center" vertical="center"/>
    </xf>
    <xf numFmtId="178" fontId="7" fillId="0" borderId="66" xfId="0" applyNumberFormat="1" applyFont="1" applyBorder="1" applyAlignment="1">
      <alignment horizontal="center" vertical="center"/>
    </xf>
    <xf numFmtId="0" fontId="0" fillId="0" borderId="50" xfId="0" applyBorder="1">
      <alignment vertical="center"/>
    </xf>
    <xf numFmtId="0" fontId="0" fillId="0" borderId="3" xfId="0" applyBorder="1">
      <alignment vertical="center"/>
    </xf>
    <xf numFmtId="178" fontId="7" fillId="0" borderId="47" xfId="0" applyNumberFormat="1" applyFont="1" applyBorder="1" applyAlignment="1">
      <alignment horizontal="center" vertical="center"/>
    </xf>
    <xf numFmtId="178" fontId="7" fillId="0" borderId="43" xfId="0" applyNumberFormat="1" applyFont="1" applyBorder="1" applyAlignment="1">
      <alignment horizontal="center" vertical="center"/>
    </xf>
    <xf numFmtId="178" fontId="7" fillId="0" borderId="34" xfId="0" applyNumberFormat="1" applyFont="1" applyBorder="1" applyAlignment="1">
      <alignment horizontal="center" vertical="center"/>
    </xf>
    <xf numFmtId="178" fontId="7" fillId="0" borderId="35" xfId="0" applyNumberFormat="1" applyFont="1" applyBorder="1" applyAlignment="1">
      <alignment horizontal="center" vertical="center"/>
    </xf>
    <xf numFmtId="0" fontId="7" fillId="0" borderId="64" xfId="0" applyFont="1" applyBorder="1" applyAlignment="1">
      <alignment horizontal="centerContinuous" vertical="center"/>
    </xf>
    <xf numFmtId="178" fontId="7" fillId="0" borderId="68" xfId="0" applyNumberFormat="1" applyFont="1" applyBorder="1" applyAlignment="1">
      <alignment horizontal="center" vertical="center"/>
    </xf>
    <xf numFmtId="178" fontId="7" fillId="0" borderId="70" xfId="0" applyNumberFormat="1" applyFont="1" applyBorder="1" applyAlignment="1">
      <alignment horizontal="center" vertical="center"/>
    </xf>
    <xf numFmtId="178" fontId="7" fillId="0" borderId="71" xfId="0" applyNumberFormat="1" applyFont="1" applyBorder="1" applyAlignment="1">
      <alignment horizontal="center" vertical="center"/>
    </xf>
    <xf numFmtId="178" fontId="7" fillId="0" borderId="7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Continuous" vertical="center"/>
    </xf>
    <xf numFmtId="0" fontId="9" fillId="0" borderId="0" xfId="0" applyFont="1">
      <alignment vertical="center"/>
    </xf>
    <xf numFmtId="0" fontId="11" fillId="3" borderId="45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/>
    </xf>
    <xf numFmtId="0" fontId="12" fillId="0" borderId="61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12" fillId="0" borderId="75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1" fillId="3" borderId="46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76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 shrinkToFit="1"/>
    </xf>
    <xf numFmtId="41" fontId="7" fillId="0" borderId="45" xfId="2" applyFont="1" applyBorder="1" applyAlignment="1">
      <alignment horizontal="center" vertical="center"/>
    </xf>
    <xf numFmtId="41" fontId="7" fillId="0" borderId="46" xfId="2" applyFont="1" applyBorder="1" applyAlignment="1">
      <alignment horizontal="center" vertical="center"/>
    </xf>
    <xf numFmtId="41" fontId="7" fillId="0" borderId="41" xfId="2" applyFont="1" applyBorder="1" applyAlignment="1">
      <alignment horizontal="center" vertical="center"/>
    </xf>
    <xf numFmtId="41" fontId="7" fillId="0" borderId="39" xfId="2" applyFont="1" applyBorder="1" applyAlignment="1">
      <alignment horizontal="center" vertical="center"/>
    </xf>
    <xf numFmtId="41" fontId="7" fillId="0" borderId="39" xfId="2" applyFont="1" applyBorder="1">
      <alignment vertical="center"/>
    </xf>
    <xf numFmtId="41" fontId="7" fillId="0" borderId="24" xfId="2" applyFont="1" applyBorder="1" applyAlignment="1">
      <alignment horizontal="center" vertical="center"/>
    </xf>
    <xf numFmtId="41" fontId="7" fillId="0" borderId="25" xfId="2" applyFont="1" applyBorder="1" applyAlignment="1">
      <alignment horizontal="center" vertical="center"/>
    </xf>
    <xf numFmtId="41" fontId="7" fillId="0" borderId="25" xfId="2" applyFont="1" applyBorder="1">
      <alignment vertical="center"/>
    </xf>
    <xf numFmtId="41" fontId="7" fillId="0" borderId="27" xfId="2" applyFont="1" applyBorder="1" applyAlignment="1">
      <alignment horizontal="center" vertical="center"/>
    </xf>
    <xf numFmtId="41" fontId="7" fillId="0" borderId="28" xfId="2" applyFont="1" applyBorder="1" applyAlignment="1">
      <alignment horizontal="center" vertical="center"/>
    </xf>
    <xf numFmtId="41" fontId="7" fillId="0" borderId="28" xfId="2" applyFont="1" applyBorder="1">
      <alignment vertical="center"/>
    </xf>
    <xf numFmtId="41" fontId="7" fillId="0" borderId="45" xfId="2" applyFont="1" applyBorder="1" applyAlignment="1">
      <alignment horizontal="center" vertical="center"/>
    </xf>
    <xf numFmtId="41" fontId="7" fillId="0" borderId="46" xfId="2" applyFont="1" applyBorder="1" applyAlignment="1">
      <alignment horizontal="center" vertical="center"/>
    </xf>
    <xf numFmtId="41" fontId="7" fillId="0" borderId="41" xfId="2" applyFont="1" applyBorder="1" applyAlignment="1">
      <alignment horizontal="center" vertical="center"/>
    </xf>
    <xf numFmtId="41" fontId="7" fillId="0" borderId="39" xfId="2" applyFont="1" applyBorder="1" applyAlignment="1">
      <alignment horizontal="center" vertical="center"/>
    </xf>
    <xf numFmtId="41" fontId="7" fillId="0" borderId="39" xfId="2" applyFont="1" applyBorder="1">
      <alignment vertical="center"/>
    </xf>
    <xf numFmtId="41" fontId="7" fillId="0" borderId="24" xfId="2" applyFont="1" applyBorder="1" applyAlignment="1">
      <alignment horizontal="center" vertical="center"/>
    </xf>
    <xf numFmtId="41" fontId="7" fillId="0" borderId="25" xfId="2" applyFont="1" applyBorder="1" applyAlignment="1">
      <alignment horizontal="center" vertical="center"/>
    </xf>
    <xf numFmtId="41" fontId="7" fillId="0" borderId="25" xfId="2" applyFont="1" applyBorder="1">
      <alignment vertical="center"/>
    </xf>
    <xf numFmtId="41" fontId="7" fillId="0" borderId="27" xfId="2" applyFont="1" applyBorder="1" applyAlignment="1">
      <alignment horizontal="center" vertical="center"/>
    </xf>
    <xf numFmtId="41" fontId="7" fillId="0" borderId="28" xfId="2" applyFont="1" applyBorder="1" applyAlignment="1">
      <alignment horizontal="center" vertical="center"/>
    </xf>
    <xf numFmtId="41" fontId="7" fillId="0" borderId="28" xfId="2" applyFont="1" applyBorder="1">
      <alignment vertical="center"/>
    </xf>
    <xf numFmtId="41" fontId="7" fillId="0" borderId="45" xfId="2" applyFont="1" applyBorder="1" applyAlignment="1">
      <alignment horizontal="center" vertical="center"/>
    </xf>
    <xf numFmtId="41" fontId="7" fillId="0" borderId="46" xfId="2" applyFont="1" applyBorder="1" applyAlignment="1">
      <alignment horizontal="center" vertical="center"/>
    </xf>
    <xf numFmtId="41" fontId="7" fillId="0" borderId="41" xfId="2" applyFont="1" applyBorder="1" applyAlignment="1">
      <alignment horizontal="center" vertical="center"/>
    </xf>
    <xf numFmtId="41" fontId="7" fillId="0" borderId="39" xfId="2" applyFont="1" applyBorder="1" applyAlignment="1">
      <alignment horizontal="center" vertical="center"/>
    </xf>
    <xf numFmtId="41" fontId="7" fillId="0" borderId="24" xfId="2" applyFont="1" applyBorder="1" applyAlignment="1">
      <alignment horizontal="center" vertical="center"/>
    </xf>
    <xf numFmtId="41" fontId="7" fillId="0" borderId="25" xfId="2" applyFont="1" applyBorder="1" applyAlignment="1">
      <alignment horizontal="center" vertical="center"/>
    </xf>
    <xf numFmtId="41" fontId="7" fillId="0" borderId="27" xfId="2" applyFont="1" applyBorder="1" applyAlignment="1">
      <alignment horizontal="center" vertical="center"/>
    </xf>
    <xf numFmtId="41" fontId="7" fillId="0" borderId="28" xfId="2" applyFont="1" applyBorder="1" applyAlignment="1">
      <alignment horizontal="center" vertical="center"/>
    </xf>
    <xf numFmtId="41" fontId="7" fillId="0" borderId="45" xfId="2" applyFont="1" applyBorder="1" applyAlignment="1">
      <alignment horizontal="center" vertical="center"/>
    </xf>
    <xf numFmtId="41" fontId="7" fillId="0" borderId="46" xfId="2" applyFont="1" applyBorder="1" applyAlignment="1">
      <alignment horizontal="center" vertical="center"/>
    </xf>
    <xf numFmtId="41" fontId="7" fillId="0" borderId="41" xfId="2" applyFont="1" applyBorder="1" applyAlignment="1">
      <alignment horizontal="center" vertical="center"/>
    </xf>
    <xf numFmtId="41" fontId="7" fillId="0" borderId="39" xfId="2" applyFont="1" applyBorder="1" applyAlignment="1">
      <alignment horizontal="center" vertical="center"/>
    </xf>
    <xf numFmtId="41" fontId="7" fillId="0" borderId="24" xfId="2" applyFont="1" applyBorder="1" applyAlignment="1">
      <alignment horizontal="center" vertical="center"/>
    </xf>
    <xf numFmtId="41" fontId="7" fillId="0" borderId="25" xfId="2" applyFont="1" applyBorder="1" applyAlignment="1">
      <alignment horizontal="center" vertical="center"/>
    </xf>
    <xf numFmtId="41" fontId="7" fillId="0" borderId="27" xfId="2" applyFont="1" applyBorder="1" applyAlignment="1">
      <alignment horizontal="center" vertical="center"/>
    </xf>
    <xf numFmtId="41" fontId="7" fillId="0" borderId="28" xfId="2" applyFont="1" applyBorder="1" applyAlignment="1">
      <alignment horizontal="center" vertical="center"/>
    </xf>
    <xf numFmtId="177" fontId="7" fillId="0" borderId="42" xfId="0" applyNumberFormat="1" applyFont="1" applyBorder="1" applyAlignment="1">
      <alignment horizontal="right" vertical="center" indent="1"/>
    </xf>
    <xf numFmtId="177" fontId="7" fillId="0" borderId="26" xfId="0" applyNumberFormat="1" applyFont="1" applyBorder="1" applyAlignment="1">
      <alignment horizontal="right" vertical="center" indent="1"/>
    </xf>
    <xf numFmtId="177" fontId="7" fillId="0" borderId="29" xfId="0" applyNumberFormat="1" applyFont="1" applyBorder="1" applyAlignment="1">
      <alignment horizontal="right" vertical="center" indent="1"/>
    </xf>
    <xf numFmtId="176" fontId="7" fillId="0" borderId="47" xfId="0" applyNumberFormat="1" applyFont="1" applyBorder="1" applyAlignment="1">
      <alignment horizontal="right" vertical="center" indent="1"/>
    </xf>
    <xf numFmtId="177" fontId="7" fillId="0" borderId="40" xfId="0" applyNumberFormat="1" applyFont="1" applyBorder="1" applyAlignment="1">
      <alignment horizontal="right" vertical="center" indent="1"/>
    </xf>
    <xf numFmtId="177" fontId="7" fillId="0" borderId="43" xfId="0" applyNumberFormat="1" applyFont="1" applyBorder="1" applyAlignment="1">
      <alignment horizontal="right" vertical="center" indent="1"/>
    </xf>
    <xf numFmtId="177" fontId="7" fillId="0" borderId="34" xfId="0" applyNumberFormat="1" applyFont="1" applyBorder="1" applyAlignment="1">
      <alignment horizontal="right" vertical="center" indent="1"/>
    </xf>
    <xf numFmtId="177" fontId="7" fillId="0" borderId="35" xfId="0" applyNumberFormat="1" applyFont="1" applyBorder="1" applyAlignment="1">
      <alignment horizontal="right" vertical="center" indent="1"/>
    </xf>
    <xf numFmtId="41" fontId="7" fillId="0" borderId="45" xfId="2" applyFont="1" applyBorder="1" applyAlignment="1">
      <alignment horizontal="center" vertical="center"/>
    </xf>
    <xf numFmtId="41" fontId="7" fillId="0" borderId="46" xfId="2" applyFont="1" applyBorder="1" applyAlignment="1">
      <alignment horizontal="center" vertical="center"/>
    </xf>
    <xf numFmtId="41" fontId="7" fillId="0" borderId="41" xfId="2" applyFont="1" applyBorder="1" applyAlignment="1">
      <alignment horizontal="center" vertical="center"/>
    </xf>
    <xf numFmtId="41" fontId="7" fillId="0" borderId="39" xfId="2" applyFont="1" applyBorder="1" applyAlignment="1">
      <alignment horizontal="center" vertical="center"/>
    </xf>
    <xf numFmtId="41" fontId="7" fillId="0" borderId="24" xfId="2" applyFont="1" applyBorder="1" applyAlignment="1">
      <alignment horizontal="center" vertical="center"/>
    </xf>
    <xf numFmtId="41" fontId="7" fillId="0" borderId="25" xfId="2" applyFont="1" applyBorder="1" applyAlignment="1">
      <alignment horizontal="center" vertical="center"/>
    </xf>
    <xf numFmtId="41" fontId="7" fillId="0" borderId="27" xfId="2" applyFont="1" applyBorder="1" applyAlignment="1">
      <alignment horizontal="center" vertical="center"/>
    </xf>
    <xf numFmtId="41" fontId="7" fillId="0" borderId="28" xfId="2" applyFont="1" applyBorder="1" applyAlignment="1">
      <alignment horizontal="center" vertical="center"/>
    </xf>
    <xf numFmtId="41" fontId="7" fillId="0" borderId="45" xfId="2" applyFont="1" applyBorder="1" applyAlignment="1">
      <alignment horizontal="center" vertical="center"/>
    </xf>
    <xf numFmtId="41" fontId="7" fillId="0" borderId="46" xfId="2" applyFont="1" applyBorder="1" applyAlignment="1">
      <alignment horizontal="center" vertical="center"/>
    </xf>
    <xf numFmtId="41" fontId="7" fillId="0" borderId="41" xfId="2" applyFont="1" applyBorder="1" applyAlignment="1">
      <alignment horizontal="center" vertical="center"/>
    </xf>
    <xf numFmtId="41" fontId="7" fillId="0" borderId="39" xfId="2" applyFont="1" applyBorder="1" applyAlignment="1">
      <alignment horizontal="center" vertical="center"/>
    </xf>
    <xf numFmtId="41" fontId="7" fillId="0" borderId="24" xfId="2" applyFont="1" applyBorder="1" applyAlignment="1">
      <alignment horizontal="center" vertical="center"/>
    </xf>
    <xf numFmtId="41" fontId="7" fillId="0" borderId="25" xfId="2" applyFont="1" applyBorder="1" applyAlignment="1">
      <alignment horizontal="center" vertical="center"/>
    </xf>
    <xf numFmtId="41" fontId="7" fillId="0" borderId="27" xfId="2" applyFont="1" applyBorder="1" applyAlignment="1">
      <alignment horizontal="center" vertical="center"/>
    </xf>
    <xf numFmtId="41" fontId="7" fillId="0" borderId="28" xfId="2" applyFont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0" fontId="15" fillId="0" borderId="0" xfId="0" applyFont="1">
      <alignment vertical="center"/>
    </xf>
    <xf numFmtId="41" fontId="7" fillId="0" borderId="45" xfId="2" applyFont="1" applyBorder="1" applyAlignment="1">
      <alignment horizontal="center" vertical="center"/>
    </xf>
    <xf numFmtId="41" fontId="7" fillId="0" borderId="46" xfId="2" applyFont="1" applyBorder="1" applyAlignment="1">
      <alignment horizontal="center" vertical="center"/>
    </xf>
    <xf numFmtId="41" fontId="7" fillId="0" borderId="41" xfId="2" applyFont="1" applyBorder="1" applyAlignment="1">
      <alignment horizontal="center" vertical="center"/>
    </xf>
    <xf numFmtId="41" fontId="7" fillId="0" borderId="39" xfId="2" applyFont="1" applyBorder="1" applyAlignment="1">
      <alignment horizontal="center" vertical="center"/>
    </xf>
    <xf numFmtId="41" fontId="7" fillId="0" borderId="24" xfId="2" applyFont="1" applyBorder="1" applyAlignment="1">
      <alignment horizontal="center" vertical="center"/>
    </xf>
    <xf numFmtId="41" fontId="7" fillId="0" borderId="25" xfId="2" applyFont="1" applyBorder="1" applyAlignment="1">
      <alignment horizontal="center" vertical="center"/>
    </xf>
    <xf numFmtId="41" fontId="7" fillId="0" borderId="27" xfId="2" applyFont="1" applyBorder="1" applyAlignment="1">
      <alignment horizontal="center" vertical="center"/>
    </xf>
    <xf numFmtId="41" fontId="7" fillId="0" borderId="28" xfId="2" applyFont="1" applyBorder="1" applyAlignment="1">
      <alignment horizontal="center" vertical="center"/>
    </xf>
    <xf numFmtId="41" fontId="7" fillId="0" borderId="45" xfId="2" applyFont="1" applyBorder="1" applyAlignment="1">
      <alignment horizontal="center" vertical="center"/>
    </xf>
    <xf numFmtId="41" fontId="7" fillId="0" borderId="46" xfId="2" applyFont="1" applyBorder="1" applyAlignment="1">
      <alignment horizontal="center" vertical="center"/>
    </xf>
    <xf numFmtId="41" fontId="7" fillId="0" borderId="41" xfId="2" applyFont="1" applyBorder="1" applyAlignment="1">
      <alignment horizontal="center" vertical="center"/>
    </xf>
    <xf numFmtId="41" fontId="7" fillId="0" borderId="39" xfId="2" applyFont="1" applyBorder="1" applyAlignment="1">
      <alignment horizontal="center" vertical="center"/>
    </xf>
    <xf numFmtId="41" fontId="7" fillId="0" borderId="24" xfId="2" applyFont="1" applyBorder="1" applyAlignment="1">
      <alignment horizontal="center" vertical="center"/>
    </xf>
    <xf numFmtId="41" fontId="7" fillId="0" borderId="25" xfId="2" applyFont="1" applyBorder="1" applyAlignment="1">
      <alignment horizontal="center" vertical="center"/>
    </xf>
    <xf numFmtId="41" fontId="7" fillId="0" borderId="27" xfId="2" applyFont="1" applyBorder="1" applyAlignment="1">
      <alignment horizontal="center" vertical="center"/>
    </xf>
    <xf numFmtId="41" fontId="7" fillId="0" borderId="28" xfId="2" applyFont="1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41" fontId="7" fillId="0" borderId="39" xfId="2" applyFont="1" applyBorder="1" applyAlignment="1">
      <alignment horizontal="center" vertical="center"/>
    </xf>
    <xf numFmtId="41" fontId="7" fillId="0" borderId="25" xfId="2" applyFont="1" applyBorder="1" applyAlignment="1">
      <alignment horizontal="center" vertical="center"/>
    </xf>
    <xf numFmtId="41" fontId="7" fillId="0" borderId="28" xfId="2" applyFont="1" applyBorder="1" applyAlignment="1">
      <alignment horizontal="center" vertical="center"/>
    </xf>
    <xf numFmtId="41" fontId="7" fillId="0" borderId="40" xfId="2" applyFont="1" applyBorder="1" applyAlignment="1">
      <alignment horizontal="center" vertical="center"/>
    </xf>
    <xf numFmtId="41" fontId="7" fillId="0" borderId="42" xfId="2" applyFont="1" applyBorder="1" applyAlignment="1">
      <alignment horizontal="center" vertical="center"/>
    </xf>
    <xf numFmtId="41" fontId="7" fillId="0" borderId="26" xfId="2" applyFont="1" applyBorder="1" applyAlignment="1">
      <alignment horizontal="center" vertical="center"/>
    </xf>
    <xf numFmtId="41" fontId="7" fillId="0" borderId="29" xfId="2" applyFont="1" applyBorder="1" applyAlignment="1">
      <alignment horizontal="center" vertical="center"/>
    </xf>
    <xf numFmtId="41" fontId="7" fillId="0" borderId="65" xfId="2" applyFont="1" applyBorder="1" applyAlignment="1">
      <alignment horizontal="center" vertical="center"/>
    </xf>
    <xf numFmtId="41" fontId="7" fillId="0" borderId="66" xfId="2" applyFont="1" applyBorder="1" applyAlignment="1">
      <alignment horizontal="center" vertical="center"/>
    </xf>
    <xf numFmtId="176" fontId="7" fillId="0" borderId="45" xfId="0" applyNumberFormat="1" applyFont="1" applyBorder="1" applyAlignment="1">
      <alignment horizontal="center" vertical="center"/>
    </xf>
    <xf numFmtId="41" fontId="7" fillId="0" borderId="47" xfId="2" applyFont="1" applyBorder="1" applyAlignment="1">
      <alignment horizontal="center" vertical="center"/>
    </xf>
    <xf numFmtId="41" fontId="7" fillId="0" borderId="54" xfId="2" applyFont="1" applyBorder="1" applyAlignment="1">
      <alignment horizontal="center" vertical="center"/>
    </xf>
    <xf numFmtId="41" fontId="7" fillId="0" borderId="43" xfId="2" applyFont="1" applyBorder="1" applyAlignment="1">
      <alignment horizontal="center" vertical="center"/>
    </xf>
    <xf numFmtId="41" fontId="7" fillId="0" borderId="55" xfId="2" applyFont="1" applyBorder="1" applyAlignment="1">
      <alignment horizontal="center" vertical="center"/>
    </xf>
    <xf numFmtId="41" fontId="7" fillId="0" borderId="34" xfId="2" applyFont="1" applyBorder="1" applyAlignment="1">
      <alignment horizontal="center" vertical="center"/>
    </xf>
    <xf numFmtId="41" fontId="7" fillId="0" borderId="56" xfId="2" applyFont="1" applyBorder="1" applyAlignment="1">
      <alignment horizontal="center" vertical="center"/>
    </xf>
    <xf numFmtId="41" fontId="7" fillId="0" borderId="35" xfId="2" applyFont="1" applyBorder="1" applyAlignment="1">
      <alignment horizontal="center" vertical="center"/>
    </xf>
    <xf numFmtId="41" fontId="7" fillId="0" borderId="57" xfId="2" applyFont="1" applyBorder="1" applyAlignment="1">
      <alignment horizontal="center" vertical="center"/>
    </xf>
    <xf numFmtId="180" fontId="7" fillId="0" borderId="40" xfId="0" applyNumberFormat="1" applyFont="1" applyBorder="1" applyAlignment="1">
      <alignment horizontal="center" vertical="center"/>
    </xf>
    <xf numFmtId="180" fontId="7" fillId="0" borderId="42" xfId="0" applyNumberFormat="1" applyFont="1" applyBorder="1" applyAlignment="1">
      <alignment horizontal="center" vertical="center"/>
    </xf>
    <xf numFmtId="180" fontId="7" fillId="0" borderId="26" xfId="0" applyNumberFormat="1" applyFont="1" applyBorder="1" applyAlignment="1">
      <alignment horizontal="center" vertical="center"/>
    </xf>
    <xf numFmtId="180" fontId="7" fillId="0" borderId="29" xfId="0" applyNumberFormat="1" applyFont="1" applyBorder="1" applyAlignment="1">
      <alignment horizontal="center" vertical="center"/>
    </xf>
    <xf numFmtId="41" fontId="7" fillId="0" borderId="39" xfId="2" applyFont="1" applyBorder="1" applyAlignment="1">
      <alignment horizontal="center" vertical="center"/>
    </xf>
    <xf numFmtId="41" fontId="7" fillId="0" borderId="25" xfId="2" applyFont="1" applyBorder="1" applyAlignment="1">
      <alignment horizontal="center" vertical="center"/>
    </xf>
    <xf numFmtId="41" fontId="7" fillId="0" borderId="28" xfId="2" applyFont="1" applyBorder="1" applyAlignment="1">
      <alignment horizontal="center" vertical="center"/>
    </xf>
    <xf numFmtId="178" fontId="7" fillId="0" borderId="46" xfId="0" applyNumberFormat="1" applyFont="1" applyBorder="1" applyAlignment="1">
      <alignment horizontal="center" vertical="center"/>
    </xf>
    <xf numFmtId="178" fontId="7" fillId="0" borderId="40" xfId="0" applyNumberFormat="1" applyFont="1" applyBorder="1" applyAlignment="1">
      <alignment horizontal="center" vertical="center"/>
    </xf>
    <xf numFmtId="178" fontId="7" fillId="0" borderId="39" xfId="0" applyNumberFormat="1" applyFont="1" applyBorder="1" applyAlignment="1">
      <alignment horizontal="center" vertical="center"/>
    </xf>
    <xf numFmtId="178" fontId="7" fillId="0" borderId="42" xfId="0" applyNumberFormat="1" applyFont="1" applyBorder="1" applyAlignment="1">
      <alignment horizontal="center" vertical="center"/>
    </xf>
    <xf numFmtId="178" fontId="7" fillId="0" borderId="25" xfId="0" applyNumberFormat="1" applyFont="1" applyBorder="1" applyAlignment="1">
      <alignment horizontal="center" vertical="center"/>
    </xf>
    <xf numFmtId="178" fontId="7" fillId="0" borderId="26" xfId="0" applyNumberFormat="1" applyFont="1" applyBorder="1" applyAlignment="1">
      <alignment horizontal="center" vertical="center"/>
    </xf>
    <xf numFmtId="178" fontId="7" fillId="0" borderId="28" xfId="0" applyNumberFormat="1" applyFont="1" applyBorder="1" applyAlignment="1">
      <alignment horizontal="center" vertical="center"/>
    </xf>
    <xf numFmtId="178" fontId="7" fillId="0" borderId="2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7" fillId="0" borderId="46" xfId="0" applyNumberFormat="1" applyFont="1" applyBorder="1" applyAlignment="1">
      <alignment horizontal="center" vertical="center"/>
    </xf>
    <xf numFmtId="177" fontId="7" fillId="0" borderId="47" xfId="0" applyNumberFormat="1" applyFont="1" applyBorder="1" applyAlignment="1">
      <alignment horizontal="center" vertical="center"/>
    </xf>
    <xf numFmtId="41" fontId="7" fillId="0" borderId="39" xfId="2" applyFont="1" applyBorder="1" applyAlignment="1">
      <alignment horizontal="center" vertical="center"/>
    </xf>
    <xf numFmtId="41" fontId="7" fillId="0" borderId="25" xfId="2" applyFont="1" applyBorder="1" applyAlignment="1">
      <alignment horizontal="center" vertical="center"/>
    </xf>
    <xf numFmtId="41" fontId="7" fillId="0" borderId="28" xfId="2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Continuous" vertical="center"/>
    </xf>
    <xf numFmtId="41" fontId="17" fillId="0" borderId="45" xfId="2" applyFont="1" applyFill="1" applyBorder="1" applyAlignment="1">
      <alignment horizontal="center" vertical="center"/>
    </xf>
    <xf numFmtId="41" fontId="7" fillId="0" borderId="46" xfId="2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177" fontId="7" fillId="0" borderId="40" xfId="0" applyNumberFormat="1" applyFont="1" applyFill="1" applyBorder="1" applyAlignment="1">
      <alignment horizontal="center" vertical="center"/>
    </xf>
    <xf numFmtId="41" fontId="7" fillId="0" borderId="41" xfId="2" applyFont="1" applyFill="1" applyBorder="1" applyAlignment="1">
      <alignment horizontal="center" vertical="center"/>
    </xf>
    <xf numFmtId="177" fontId="7" fillId="0" borderId="39" xfId="0" applyNumberFormat="1" applyFont="1" applyFill="1" applyBorder="1" applyAlignment="1">
      <alignment horizontal="center" vertical="center"/>
    </xf>
    <xf numFmtId="177" fontId="7" fillId="0" borderId="42" xfId="0" applyNumberFormat="1" applyFont="1" applyFill="1" applyBorder="1" applyAlignment="1">
      <alignment horizontal="center" vertical="center"/>
    </xf>
    <xf numFmtId="41" fontId="7" fillId="0" borderId="24" xfId="2" applyFont="1" applyFill="1" applyBorder="1" applyAlignment="1">
      <alignment horizontal="center" vertical="center"/>
    </xf>
    <xf numFmtId="177" fontId="7" fillId="0" borderId="25" xfId="0" applyNumberFormat="1" applyFont="1" applyFill="1" applyBorder="1" applyAlignment="1">
      <alignment horizontal="center" vertical="center"/>
    </xf>
    <xf numFmtId="177" fontId="7" fillId="0" borderId="26" xfId="0" applyNumberFormat="1" applyFont="1" applyFill="1" applyBorder="1" applyAlignment="1">
      <alignment horizontal="center" vertical="center"/>
    </xf>
    <xf numFmtId="41" fontId="7" fillId="0" borderId="27" xfId="2" applyFont="1" applyFill="1" applyBorder="1" applyAlignment="1">
      <alignment horizontal="center" vertical="center"/>
    </xf>
    <xf numFmtId="177" fontId="7" fillId="0" borderId="28" xfId="0" applyNumberFormat="1" applyFont="1" applyFill="1" applyBorder="1" applyAlignment="1">
      <alignment horizontal="center" vertical="center"/>
    </xf>
    <xf numFmtId="177" fontId="7" fillId="0" borderId="29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182" fontId="7" fillId="0" borderId="39" xfId="2" applyNumberFormat="1" applyFont="1" applyBorder="1" applyAlignment="1">
      <alignment horizontal="center" vertical="center"/>
    </xf>
    <xf numFmtId="182" fontId="7" fillId="0" borderId="25" xfId="2" applyNumberFormat="1" applyFont="1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" vertical="center"/>
    </xf>
    <xf numFmtId="0" fontId="0" fillId="0" borderId="10" xfId="0" applyBorder="1">
      <alignment vertical="center"/>
    </xf>
    <xf numFmtId="41" fontId="7" fillId="0" borderId="39" xfId="2" applyFont="1" applyBorder="1" applyAlignment="1">
      <alignment horizontal="center" vertical="center"/>
    </xf>
    <xf numFmtId="41" fontId="7" fillId="0" borderId="25" xfId="2" applyFont="1" applyBorder="1" applyAlignment="1">
      <alignment horizontal="center" vertical="center"/>
    </xf>
    <xf numFmtId="41" fontId="7" fillId="0" borderId="28" xfId="2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41" fontId="17" fillId="0" borderId="46" xfId="2" applyFont="1" applyBorder="1" applyAlignment="1">
      <alignment horizontal="center" vertical="center"/>
    </xf>
    <xf numFmtId="182" fontId="7" fillId="0" borderId="42" xfId="2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7" fillId="0" borderId="4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" vertical="center"/>
    </xf>
    <xf numFmtId="0" fontId="0" fillId="0" borderId="48" xfId="0" applyBorder="1" applyAlignment="1">
      <alignment horizontal="centerContinuous" vertical="center"/>
    </xf>
    <xf numFmtId="0" fontId="7" fillId="0" borderId="4" xfId="0" applyFont="1" applyBorder="1" applyAlignment="1">
      <alignment horizontal="center" vertical="center"/>
    </xf>
    <xf numFmtId="178" fontId="7" fillId="0" borderId="41" xfId="0" applyNumberFormat="1" applyFont="1" applyBorder="1" applyAlignment="1">
      <alignment horizontal="center" vertical="center"/>
    </xf>
    <xf numFmtId="0" fontId="0" fillId="0" borderId="10" xfId="0" applyBorder="1">
      <alignment vertical="center"/>
    </xf>
    <xf numFmtId="0" fontId="7" fillId="0" borderId="30" xfId="0" applyFont="1" applyBorder="1" applyAlignment="1">
      <alignment horizontal="centerContinuous" vertical="center"/>
    </xf>
    <xf numFmtId="41" fontId="7" fillId="0" borderId="46" xfId="2" applyFont="1" applyBorder="1" applyAlignment="1">
      <alignment horizontal="center" vertical="center"/>
    </xf>
    <xf numFmtId="182" fontId="7" fillId="0" borderId="26" xfId="2" applyNumberFormat="1" applyFont="1" applyBorder="1" applyAlignment="1">
      <alignment horizontal="center" vertical="center"/>
    </xf>
    <xf numFmtId="182" fontId="7" fillId="0" borderId="28" xfId="2" applyNumberFormat="1" applyFont="1" applyBorder="1" applyAlignment="1">
      <alignment horizontal="center" vertical="center"/>
    </xf>
    <xf numFmtId="182" fontId="7" fillId="0" borderId="29" xfId="2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176" fontId="7" fillId="0" borderId="68" xfId="0" applyNumberFormat="1" applyFont="1" applyBorder="1" applyAlignment="1">
      <alignment horizontal="center" vertical="center"/>
    </xf>
    <xf numFmtId="176" fontId="7" fillId="0" borderId="69" xfId="0" applyNumberFormat="1" applyFont="1" applyBorder="1" applyAlignment="1">
      <alignment horizontal="center" vertical="center"/>
    </xf>
    <xf numFmtId="41" fontId="7" fillId="0" borderId="39" xfId="2" applyFont="1" applyBorder="1" applyAlignment="1">
      <alignment horizontal="center" vertical="center"/>
    </xf>
    <xf numFmtId="41" fontId="7" fillId="0" borderId="42" xfId="2" applyFont="1" applyBorder="1" applyAlignment="1">
      <alignment horizontal="center" vertical="center"/>
    </xf>
    <xf numFmtId="41" fontId="7" fillId="0" borderId="25" xfId="2" applyFont="1" applyBorder="1" applyAlignment="1">
      <alignment horizontal="center" vertical="center"/>
    </xf>
    <xf numFmtId="41" fontId="7" fillId="0" borderId="26" xfId="2" applyFont="1" applyBorder="1" applyAlignment="1">
      <alignment horizontal="center" vertical="center"/>
    </xf>
    <xf numFmtId="41" fontId="7" fillId="0" borderId="28" xfId="2" applyFont="1" applyBorder="1" applyAlignment="1">
      <alignment horizontal="center" vertical="center"/>
    </xf>
    <xf numFmtId="41" fontId="7" fillId="0" borderId="29" xfId="2" applyFont="1" applyBorder="1" applyAlignment="1">
      <alignment horizontal="center" vertical="center"/>
    </xf>
    <xf numFmtId="41" fontId="17" fillId="0" borderId="83" xfId="2" applyFont="1" applyBorder="1" applyAlignment="1">
      <alignment horizontal="center" vertical="center"/>
    </xf>
    <xf numFmtId="41" fontId="17" fillId="0" borderId="2" xfId="2" applyFont="1" applyBorder="1" applyAlignment="1">
      <alignment horizontal="center" vertical="center"/>
    </xf>
    <xf numFmtId="41" fontId="17" fillId="0" borderId="34" xfId="2" applyFont="1" applyBorder="1" applyAlignment="1">
      <alignment horizontal="center" vertical="center"/>
    </xf>
    <xf numFmtId="41" fontId="17" fillId="0" borderId="25" xfId="2" applyFont="1" applyBorder="1" applyAlignment="1">
      <alignment horizontal="center" vertical="center"/>
    </xf>
    <xf numFmtId="41" fontId="17" fillId="0" borderId="35" xfId="2" applyFont="1" applyBorder="1" applyAlignment="1">
      <alignment horizontal="center" vertical="center"/>
    </xf>
    <xf numFmtId="41" fontId="17" fillId="0" borderId="28" xfId="2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center" vertical="center"/>
    </xf>
    <xf numFmtId="178" fontId="7" fillId="0" borderId="39" xfId="0" applyNumberFormat="1" applyFont="1" applyBorder="1" applyAlignment="1">
      <alignment horizontal="center" vertical="center"/>
    </xf>
    <xf numFmtId="178" fontId="7" fillId="0" borderId="42" xfId="0" applyNumberFormat="1" applyFont="1" applyBorder="1" applyAlignment="1">
      <alignment horizontal="center" vertical="center"/>
    </xf>
    <xf numFmtId="178" fontId="7" fillId="0" borderId="25" xfId="0" applyNumberFormat="1" applyFont="1" applyBorder="1" applyAlignment="1">
      <alignment horizontal="center" vertical="center"/>
    </xf>
    <xf numFmtId="178" fontId="7" fillId="0" borderId="26" xfId="0" applyNumberFormat="1" applyFont="1" applyBorder="1" applyAlignment="1">
      <alignment horizontal="center" vertical="center"/>
    </xf>
    <xf numFmtId="178" fontId="7" fillId="0" borderId="28" xfId="0" applyNumberFormat="1" applyFont="1" applyBorder="1" applyAlignment="1">
      <alignment horizontal="center" vertical="center"/>
    </xf>
    <xf numFmtId="178" fontId="7" fillId="0" borderId="29" xfId="0" applyNumberFormat="1" applyFont="1" applyBorder="1" applyAlignment="1">
      <alignment horizontal="center" vertical="center"/>
    </xf>
    <xf numFmtId="178" fontId="7" fillId="0" borderId="41" xfId="0" applyNumberFormat="1" applyFont="1" applyBorder="1" applyAlignment="1">
      <alignment horizontal="center" vertical="center"/>
    </xf>
    <xf numFmtId="41" fontId="7" fillId="0" borderId="39" xfId="2" applyFont="1" applyBorder="1" applyAlignment="1">
      <alignment horizontal="center" vertical="center"/>
    </xf>
    <xf numFmtId="41" fontId="7" fillId="0" borderId="25" xfId="2" applyFont="1" applyBorder="1" applyAlignment="1">
      <alignment horizontal="center" vertical="center"/>
    </xf>
    <xf numFmtId="41" fontId="7" fillId="0" borderId="28" xfId="2" applyFont="1" applyBorder="1" applyAlignment="1">
      <alignment horizontal="center" vertical="center"/>
    </xf>
    <xf numFmtId="181" fontId="7" fillId="0" borderId="46" xfId="2" applyNumberFormat="1" applyFont="1" applyBorder="1" applyAlignment="1">
      <alignment horizontal="right" vertical="center"/>
    </xf>
    <xf numFmtId="181" fontId="7" fillId="0" borderId="45" xfId="2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1" fontId="7" fillId="0" borderId="41" xfId="2" applyNumberFormat="1" applyFont="1" applyBorder="1" applyAlignment="1">
      <alignment horizontal="right" vertical="center"/>
    </xf>
    <xf numFmtId="181" fontId="7" fillId="0" borderId="39" xfId="2" applyNumberFormat="1" applyFont="1" applyBorder="1" applyAlignment="1">
      <alignment horizontal="right" vertical="center"/>
    </xf>
    <xf numFmtId="181" fontId="7" fillId="0" borderId="24" xfId="2" applyNumberFormat="1" applyFont="1" applyBorder="1" applyAlignment="1">
      <alignment horizontal="right" vertical="center"/>
    </xf>
    <xf numFmtId="181" fontId="7" fillId="0" borderId="25" xfId="2" applyNumberFormat="1" applyFont="1" applyBorder="1" applyAlignment="1">
      <alignment horizontal="right" vertical="center"/>
    </xf>
    <xf numFmtId="181" fontId="7" fillId="0" borderId="27" xfId="2" applyNumberFormat="1" applyFont="1" applyBorder="1" applyAlignment="1">
      <alignment horizontal="right" vertical="center"/>
    </xf>
    <xf numFmtId="181" fontId="7" fillId="0" borderId="28" xfId="2" applyNumberFormat="1" applyFont="1" applyBorder="1" applyAlignment="1">
      <alignment horizontal="right" vertical="center"/>
    </xf>
    <xf numFmtId="41" fontId="7" fillId="0" borderId="21" xfId="2" applyFont="1" applyBorder="1" applyAlignment="1">
      <alignment horizontal="right" vertical="center"/>
    </xf>
    <xf numFmtId="177" fontId="17" fillId="0" borderId="35" xfId="0" applyNumberFormat="1" applyFont="1" applyBorder="1" applyAlignment="1">
      <alignment horizontal="right" vertical="center" indent="1"/>
    </xf>
    <xf numFmtId="41" fontId="7" fillId="0" borderId="69" xfId="2" applyFont="1" applyBorder="1" applyAlignment="1">
      <alignment horizontal="right" vertical="center"/>
    </xf>
    <xf numFmtId="41" fontId="17" fillId="0" borderId="39" xfId="2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4" fontId="7" fillId="0" borderId="39" xfId="0" applyNumberFormat="1" applyFont="1" applyBorder="1" applyAlignment="1">
      <alignment horizontal="right" vertical="center"/>
    </xf>
    <xf numFmtId="41" fontId="7" fillId="0" borderId="46" xfId="2" applyFont="1" applyBorder="1" applyAlignment="1">
      <alignment horizontal="right" vertical="center"/>
    </xf>
    <xf numFmtId="0" fontId="17" fillId="0" borderId="22" xfId="0" applyFont="1" applyBorder="1" applyAlignment="1">
      <alignment horizontal="centerContinuous" vertical="center"/>
    </xf>
    <xf numFmtId="176" fontId="17" fillId="0" borderId="47" xfId="0" applyNumberFormat="1" applyFont="1" applyBorder="1" applyAlignment="1">
      <alignment horizontal="right" vertical="center" indent="1"/>
    </xf>
    <xf numFmtId="0" fontId="17" fillId="0" borderId="4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41" fontId="7" fillId="0" borderId="39" xfId="2" applyFont="1" applyBorder="1" applyAlignment="1">
      <alignment horizontal="right" vertical="center"/>
    </xf>
    <xf numFmtId="177" fontId="7" fillId="0" borderId="66" xfId="0" applyNumberFormat="1" applyFont="1" applyBorder="1" applyAlignment="1">
      <alignment horizontal="center" vertical="center"/>
    </xf>
    <xf numFmtId="184" fontId="7" fillId="0" borderId="25" xfId="0" applyNumberFormat="1" applyFont="1" applyBorder="1" applyAlignment="1">
      <alignment horizontal="right" vertical="center"/>
    </xf>
    <xf numFmtId="176" fontId="17" fillId="0" borderId="40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41" fontId="7" fillId="0" borderId="41" xfId="2" applyFont="1" applyBorder="1" applyAlignment="1">
      <alignment horizontal="right" vertical="center"/>
    </xf>
    <xf numFmtId="177" fontId="17" fillId="0" borderId="26" xfId="0" applyNumberFormat="1" applyFont="1" applyBorder="1" applyAlignment="1">
      <alignment horizontal="center" vertical="center"/>
    </xf>
    <xf numFmtId="177" fontId="17" fillId="0" borderId="42" xfId="0" applyNumberFormat="1" applyFont="1" applyBorder="1" applyAlignment="1">
      <alignment horizontal="center" vertical="center"/>
    </xf>
    <xf numFmtId="184" fontId="7" fillId="0" borderId="2" xfId="0" applyNumberFormat="1" applyFont="1" applyBorder="1" applyAlignment="1">
      <alignment horizontal="right" vertical="center"/>
    </xf>
    <xf numFmtId="177" fontId="17" fillId="0" borderId="29" xfId="0" applyNumberFormat="1" applyFont="1" applyBorder="1" applyAlignment="1">
      <alignment horizontal="right" vertical="center" indent="1"/>
    </xf>
    <xf numFmtId="177" fontId="17" fillId="0" borderId="40" xfId="0" applyNumberFormat="1" applyFont="1" applyBorder="1" applyAlignment="1">
      <alignment horizontal="center" vertical="center"/>
    </xf>
    <xf numFmtId="177" fontId="17" fillId="0" borderId="43" xfId="0" applyNumberFormat="1" applyFont="1" applyBorder="1" applyAlignment="1">
      <alignment horizontal="center" vertical="center"/>
    </xf>
    <xf numFmtId="177" fontId="17" fillId="0" borderId="34" xfId="0" applyNumberFormat="1" applyFont="1" applyBorder="1" applyAlignment="1">
      <alignment horizontal="center" vertical="center"/>
    </xf>
    <xf numFmtId="41" fontId="7" fillId="0" borderId="28" xfId="2" applyFont="1" applyBorder="1" applyAlignment="1">
      <alignment horizontal="right" vertical="center"/>
    </xf>
    <xf numFmtId="177" fontId="17" fillId="0" borderId="35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Continuous" vertical="center"/>
    </xf>
    <xf numFmtId="184" fontId="7" fillId="0" borderId="28" xfId="0" applyNumberFormat="1" applyFont="1" applyBorder="1" applyAlignment="1">
      <alignment horizontal="right" vertical="center"/>
    </xf>
    <xf numFmtId="177" fontId="17" fillId="0" borderId="42" xfId="0" applyNumberFormat="1" applyFont="1" applyBorder="1" applyAlignment="1">
      <alignment horizontal="right" vertical="center" indent="1"/>
    </xf>
    <xf numFmtId="0" fontId="15" fillId="0" borderId="0" xfId="0" applyFont="1" applyBorder="1">
      <alignment vertical="center"/>
    </xf>
    <xf numFmtId="177" fontId="17" fillId="0" borderId="29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1" fontId="17" fillId="0" borderId="27" xfId="2" applyFont="1" applyBorder="1" applyAlignment="1">
      <alignment horizontal="center" vertical="center"/>
    </xf>
    <xf numFmtId="184" fontId="39" fillId="0" borderId="93" xfId="78" applyNumberFormat="1" applyFont="1" applyFill="1" applyBorder="1" applyAlignment="1">
      <alignment horizontal="right" vertical="center" wrapText="1"/>
    </xf>
    <xf numFmtId="0" fontId="17" fillId="0" borderId="17" xfId="0" applyFont="1" applyBorder="1" applyAlignment="1">
      <alignment horizontal="center" vertical="center"/>
    </xf>
    <xf numFmtId="41" fontId="7" fillId="0" borderId="73" xfId="2" applyFont="1" applyBorder="1" applyAlignment="1">
      <alignment horizontal="right" vertical="center"/>
    </xf>
    <xf numFmtId="41" fontId="17" fillId="0" borderId="42" xfId="2" applyFont="1" applyBorder="1" applyAlignment="1">
      <alignment horizontal="center" vertical="center"/>
    </xf>
    <xf numFmtId="41" fontId="17" fillId="0" borderId="29" xfId="2" applyFont="1" applyBorder="1" applyAlignment="1">
      <alignment horizontal="center" vertical="center"/>
    </xf>
    <xf numFmtId="41" fontId="7" fillId="0" borderId="25" xfId="2" applyFont="1" applyBorder="1" applyAlignment="1">
      <alignment horizontal="right" vertical="center"/>
    </xf>
    <xf numFmtId="41" fontId="17" fillId="0" borderId="26" xfId="2" applyFont="1" applyBorder="1" applyAlignment="1">
      <alignment horizontal="center" vertical="center"/>
    </xf>
    <xf numFmtId="177" fontId="17" fillId="0" borderId="40" xfId="0" applyNumberFormat="1" applyFont="1" applyBorder="1" applyAlignment="1">
      <alignment horizontal="right" vertical="center" indent="1"/>
    </xf>
    <xf numFmtId="41" fontId="17" fillId="0" borderId="16" xfId="2" applyFont="1" applyBorder="1" applyAlignment="1">
      <alignment horizontal="center" vertical="center"/>
    </xf>
    <xf numFmtId="177" fontId="17" fillId="0" borderId="26" xfId="0" applyNumberFormat="1" applyFont="1" applyBorder="1" applyAlignment="1">
      <alignment horizontal="right" vertical="center" indent="1"/>
    </xf>
    <xf numFmtId="0" fontId="15" fillId="0" borderId="32" xfId="0" applyFont="1" applyBorder="1" applyAlignment="1">
      <alignment horizontal="centerContinuous" vertical="center"/>
    </xf>
    <xf numFmtId="41" fontId="17" fillId="0" borderId="24" xfId="2" applyFont="1" applyBorder="1" applyAlignment="1">
      <alignment horizontal="center" vertical="center"/>
    </xf>
    <xf numFmtId="0" fontId="15" fillId="0" borderId="23" xfId="0" applyFont="1" applyBorder="1" applyAlignment="1">
      <alignment horizontal="centerContinuous" vertical="center"/>
    </xf>
    <xf numFmtId="177" fontId="17" fillId="0" borderId="34" xfId="0" applyNumberFormat="1" applyFont="1" applyBorder="1" applyAlignment="1">
      <alignment horizontal="right" vertical="center" indent="1"/>
    </xf>
    <xf numFmtId="0" fontId="17" fillId="0" borderId="41" xfId="0" applyFont="1" applyBorder="1" applyAlignment="1">
      <alignment horizontal="center" vertical="center"/>
    </xf>
    <xf numFmtId="177" fontId="17" fillId="0" borderId="43" xfId="0" applyNumberFormat="1" applyFont="1" applyBorder="1" applyAlignment="1">
      <alignment horizontal="right" vertical="center" indent="1"/>
    </xf>
    <xf numFmtId="0" fontId="17" fillId="0" borderId="32" xfId="0" applyFont="1" applyBorder="1" applyAlignment="1">
      <alignment horizontal="centerContinuous" vertical="center"/>
    </xf>
    <xf numFmtId="176" fontId="17" fillId="0" borderId="47" xfId="0" applyNumberFormat="1" applyFont="1" applyBorder="1" applyAlignment="1">
      <alignment horizontal="center" vertical="center"/>
    </xf>
    <xf numFmtId="41" fontId="17" fillId="0" borderId="45" xfId="2" applyFont="1" applyBorder="1" applyAlignment="1">
      <alignment horizontal="center" vertical="center"/>
    </xf>
    <xf numFmtId="0" fontId="0" fillId="0" borderId="0" xfId="0">
      <alignment vertical="center"/>
    </xf>
    <xf numFmtId="0" fontId="7" fillId="0" borderId="14" xfId="0" applyFont="1" applyBorder="1" applyAlignment="1">
      <alignment horizontal="centerContinuous" vertical="center"/>
    </xf>
    <xf numFmtId="41" fontId="17" fillId="0" borderId="41" xfId="2" applyFont="1" applyBorder="1" applyAlignment="1">
      <alignment horizontal="center" vertical="center"/>
    </xf>
    <xf numFmtId="0" fontId="0" fillId="0" borderId="0" xfId="0">
      <alignment vertical="center"/>
    </xf>
    <xf numFmtId="0" fontId="7" fillId="0" borderId="14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177" fontId="7" fillId="0" borderId="40" xfId="0" applyNumberFormat="1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8" fontId="0" fillId="0" borderId="0" xfId="0" applyNumberFormat="1">
      <alignment vertical="center"/>
    </xf>
  </cellXfs>
  <cellStyles count="79">
    <cellStyle name="20% - 강조색1" xfId="24" builtinId="30" customBuiltin="1"/>
    <cellStyle name="20% - 강조색2" xfId="28" builtinId="34" customBuiltin="1"/>
    <cellStyle name="20% - 강조색3" xfId="32" builtinId="38" customBuiltin="1"/>
    <cellStyle name="20% - 강조색4" xfId="36" builtinId="42" customBuiltin="1"/>
    <cellStyle name="20% - 강조색5" xfId="40" builtinId="46" customBuiltin="1"/>
    <cellStyle name="20% - 강조색6" xfId="44" builtinId="50" customBuiltin="1"/>
    <cellStyle name="40% - 강조색1" xfId="25" builtinId="31" customBuiltin="1"/>
    <cellStyle name="40% - 강조색2" xfId="29" builtinId="35" customBuiltin="1"/>
    <cellStyle name="40% - 강조색3" xfId="33" builtinId="39" customBuiltin="1"/>
    <cellStyle name="40% - 강조색4" xfId="37" builtinId="43" customBuiltin="1"/>
    <cellStyle name="40% - 강조색5" xfId="41" builtinId="47" customBuiltin="1"/>
    <cellStyle name="40% - 강조색6" xfId="45" builtinId="51" customBuiltin="1"/>
    <cellStyle name="60% - 강조색1" xfId="26" builtinId="32" customBuiltin="1"/>
    <cellStyle name="60% - 강조색2" xfId="30" builtinId="36" customBuiltin="1"/>
    <cellStyle name="60% - 강조색3" xfId="34" builtinId="40" customBuiltin="1"/>
    <cellStyle name="60% - 강조색4" xfId="38" builtinId="44" customBuiltin="1"/>
    <cellStyle name="60% - 강조색5" xfId="42" builtinId="48" customBuiltin="1"/>
    <cellStyle name="60% - 강조색6" xfId="46" builtinId="52" customBuiltin="1"/>
    <cellStyle name="Excel Built-in Comma [0]" xfId="70"/>
    <cellStyle name="Excel Built-in Normal" xfId="67"/>
    <cellStyle name="강조색1" xfId="23" builtinId="29" customBuiltin="1"/>
    <cellStyle name="강조색2" xfId="27" builtinId="33" customBuiltin="1"/>
    <cellStyle name="강조색3" xfId="31" builtinId="37" customBuiltin="1"/>
    <cellStyle name="강조색4" xfId="35" builtinId="41" customBuiltin="1"/>
    <cellStyle name="강조색5" xfId="39" builtinId="45" customBuiltin="1"/>
    <cellStyle name="강조색6" xfId="43" builtinId="49" customBuiltin="1"/>
    <cellStyle name="경고문" xfId="19" builtinId="11" customBuiltin="1"/>
    <cellStyle name="계산" xfId="16" builtinId="22" customBuiltin="1"/>
    <cellStyle name="나쁨" xfId="12" builtinId="27" customBuiltin="1"/>
    <cellStyle name="메모" xfId="20" builtinId="10" customBuiltin="1"/>
    <cellStyle name="보통" xfId="13" builtinId="28" customBuiltin="1"/>
    <cellStyle name="설명 텍스트" xfId="21" builtinId="53" customBuiltin="1"/>
    <cellStyle name="셀 확인" xfId="18" builtinId="23" customBuiltin="1"/>
    <cellStyle name="쉼표 [0]" xfId="2" builtinId="6"/>
    <cellStyle name="쉼표 [0] 2" xfId="4"/>
    <cellStyle name="쉼표 [0] 2 2" xfId="50"/>
    <cellStyle name="연결된 셀" xfId="17" builtinId="24" customBuiltin="1"/>
    <cellStyle name="요약" xfId="22" builtinId="25" customBuiltin="1"/>
    <cellStyle name="입력" xfId="14" builtinId="20" customBuiltin="1"/>
    <cellStyle name="제목" xfId="6" builtinId="15" customBuiltin="1"/>
    <cellStyle name="제목 1" xfId="7" builtinId="16" customBuiltin="1"/>
    <cellStyle name="제목 2" xfId="8" builtinId="17" customBuiltin="1"/>
    <cellStyle name="제목 3" xfId="9" builtinId="18" customBuiltin="1"/>
    <cellStyle name="제목 4" xfId="10" builtinId="19" customBuiltin="1"/>
    <cellStyle name="좋음" xfId="11" builtinId="26" customBuiltin="1"/>
    <cellStyle name="출력" xfId="15" builtinId="21" customBuiltin="1"/>
    <cellStyle name="표준" xfId="0" builtinId="0"/>
    <cellStyle name="표준 10" xfId="65"/>
    <cellStyle name="표준 10 2" xfId="58"/>
    <cellStyle name="표준 11 2" xfId="59"/>
    <cellStyle name="표준 12 2" xfId="60"/>
    <cellStyle name="표준 13 2" xfId="61"/>
    <cellStyle name="표준 14 2" xfId="62"/>
    <cellStyle name="표준 15 2" xfId="63"/>
    <cellStyle name="표준 16" xfId="64"/>
    <cellStyle name="표준 2" xfId="1"/>
    <cellStyle name="표준 2 2" xfId="68"/>
    <cellStyle name="표준 2 2 2" xfId="69"/>
    <cellStyle name="표준 2 3" xfId="71"/>
    <cellStyle name="표준 2 4" xfId="72"/>
    <cellStyle name="표준 3" xfId="3"/>
    <cellStyle name="표준 3 2" xfId="51"/>
    <cellStyle name="표준 3 3" xfId="47"/>
    <cellStyle name="표준 4" xfId="5"/>
    <cellStyle name="표준 4 2" xfId="52"/>
    <cellStyle name="표준 4 3" xfId="73"/>
    <cellStyle name="표준 4 4" xfId="49"/>
    <cellStyle name="표준 5" xfId="74"/>
    <cellStyle name="표준 5 2" xfId="53"/>
    <cellStyle name="표준 6" xfId="66"/>
    <cellStyle name="표준 6 2" xfId="54"/>
    <cellStyle name="표준 7" xfId="48"/>
    <cellStyle name="표준 7 2" xfId="55"/>
    <cellStyle name="표준 7 3" xfId="76"/>
    <cellStyle name="표준 7 4" xfId="75"/>
    <cellStyle name="표준 8" xfId="77"/>
    <cellStyle name="표준 8 2" xfId="56"/>
    <cellStyle name="표준 9" xfId="78"/>
    <cellStyle name="표준 9 2" xfId="57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BreakPreview" zoomScale="85" zoomScaleNormal="100" zoomScaleSheetLayoutView="85" workbookViewId="0">
      <selection activeCell="C5" sqref="C5"/>
    </sheetView>
  </sheetViews>
  <sheetFormatPr defaultRowHeight="16.5"/>
  <cols>
    <col min="1" max="1" width="6.625" style="2" customWidth="1"/>
    <col min="2" max="2" width="16.375" style="2" customWidth="1"/>
    <col min="3" max="3" width="64.75" bestFit="1" customWidth="1"/>
    <col min="4" max="4" width="36.875" bestFit="1" customWidth="1"/>
  </cols>
  <sheetData>
    <row r="1" spans="1:4" ht="30.75" customHeight="1" thickBot="1">
      <c r="A1" s="460" t="s">
        <v>372</v>
      </c>
      <c r="B1" s="461"/>
      <c r="C1" s="461"/>
      <c r="D1" s="462"/>
    </row>
    <row r="2" spans="1:4" ht="28.5" customHeight="1" thickBot="1">
      <c r="A2" s="147" t="s">
        <v>1</v>
      </c>
      <c r="B2" s="157" t="s">
        <v>248</v>
      </c>
      <c r="C2" s="157" t="s">
        <v>0</v>
      </c>
      <c r="D2" s="152" t="s">
        <v>250</v>
      </c>
    </row>
    <row r="3" spans="1:4" ht="24" customHeight="1">
      <c r="A3" s="148">
        <v>1</v>
      </c>
      <c r="B3" s="463" t="s">
        <v>312</v>
      </c>
      <c r="C3" s="158" t="s">
        <v>277</v>
      </c>
      <c r="D3" s="153" t="s">
        <v>249</v>
      </c>
    </row>
    <row r="4" spans="1:4" ht="24" customHeight="1">
      <c r="A4" s="149">
        <v>2</v>
      </c>
      <c r="B4" s="463"/>
      <c r="C4" s="159" t="s">
        <v>286</v>
      </c>
      <c r="D4" s="154" t="s">
        <v>251</v>
      </c>
    </row>
    <row r="5" spans="1:4" ht="24" customHeight="1">
      <c r="A5" s="149">
        <v>3</v>
      </c>
      <c r="B5" s="463"/>
      <c r="C5" s="159" t="s">
        <v>369</v>
      </c>
      <c r="D5" s="154" t="s">
        <v>307</v>
      </c>
    </row>
    <row r="6" spans="1:4" ht="24" customHeight="1">
      <c r="A6" s="149">
        <v>4</v>
      </c>
      <c r="B6" s="463"/>
      <c r="C6" s="159" t="s">
        <v>371</v>
      </c>
      <c r="D6" s="154" t="s">
        <v>307</v>
      </c>
    </row>
    <row r="7" spans="1:4" ht="24" customHeight="1">
      <c r="A7" s="149">
        <v>5</v>
      </c>
      <c r="B7" s="463"/>
      <c r="C7" s="159" t="s">
        <v>278</v>
      </c>
      <c r="D7" s="154" t="s">
        <v>252</v>
      </c>
    </row>
    <row r="8" spans="1:4" ht="24" customHeight="1">
      <c r="A8" s="150">
        <v>6</v>
      </c>
      <c r="B8" s="463"/>
      <c r="C8" s="160" t="s">
        <v>279</v>
      </c>
      <c r="D8" s="155" t="s">
        <v>252</v>
      </c>
    </row>
    <row r="9" spans="1:4" ht="24" customHeight="1">
      <c r="A9" s="162">
        <v>7</v>
      </c>
      <c r="B9" s="464" t="s">
        <v>313</v>
      </c>
      <c r="C9" s="163" t="s">
        <v>253</v>
      </c>
      <c r="D9" s="164" t="s">
        <v>254</v>
      </c>
    </row>
    <row r="10" spans="1:4" ht="24" customHeight="1">
      <c r="A10" s="149">
        <v>8</v>
      </c>
      <c r="B10" s="463"/>
      <c r="C10" s="159" t="s">
        <v>255</v>
      </c>
      <c r="D10" s="154" t="s">
        <v>256</v>
      </c>
    </row>
    <row r="11" spans="1:4" ht="24" customHeight="1">
      <c r="A11" s="149">
        <v>9</v>
      </c>
      <c r="B11" s="463"/>
      <c r="C11" s="159" t="s">
        <v>257</v>
      </c>
      <c r="D11" s="154" t="s">
        <v>256</v>
      </c>
    </row>
    <row r="12" spans="1:4" ht="24" customHeight="1">
      <c r="A12" s="149">
        <v>10</v>
      </c>
      <c r="B12" s="463"/>
      <c r="C12" s="159" t="s">
        <v>258</v>
      </c>
      <c r="D12" s="154" t="s">
        <v>256</v>
      </c>
    </row>
    <row r="13" spans="1:4" ht="24" customHeight="1">
      <c r="A13" s="149">
        <v>11</v>
      </c>
      <c r="B13" s="463"/>
      <c r="C13" s="159" t="s">
        <v>322</v>
      </c>
      <c r="D13" s="154" t="s">
        <v>308</v>
      </c>
    </row>
    <row r="14" spans="1:4" ht="24" customHeight="1">
      <c r="A14" s="149">
        <v>12</v>
      </c>
      <c r="B14" s="463"/>
      <c r="C14" s="159" t="s">
        <v>261</v>
      </c>
      <c r="D14" s="154" t="s">
        <v>308</v>
      </c>
    </row>
    <row r="15" spans="1:4" ht="24" customHeight="1">
      <c r="A15" s="149">
        <v>13</v>
      </c>
      <c r="B15" s="463"/>
      <c r="C15" s="159" t="s">
        <v>292</v>
      </c>
      <c r="D15" s="154" t="s">
        <v>308</v>
      </c>
    </row>
    <row r="16" spans="1:4" ht="24" customHeight="1">
      <c r="A16" s="149">
        <v>14</v>
      </c>
      <c r="B16" s="463"/>
      <c r="C16" s="159" t="s">
        <v>262</v>
      </c>
      <c r="D16" s="154" t="s">
        <v>309</v>
      </c>
    </row>
    <row r="17" spans="1:4" ht="24" customHeight="1">
      <c r="A17" s="149">
        <v>15</v>
      </c>
      <c r="B17" s="463"/>
      <c r="C17" s="159" t="s">
        <v>280</v>
      </c>
      <c r="D17" s="154" t="s">
        <v>310</v>
      </c>
    </row>
    <row r="18" spans="1:4" ht="24" customHeight="1">
      <c r="A18" s="165">
        <v>16</v>
      </c>
      <c r="B18" s="465"/>
      <c r="C18" s="166" t="s">
        <v>281</v>
      </c>
      <c r="D18" s="167" t="s">
        <v>310</v>
      </c>
    </row>
    <row r="19" spans="1:4" ht="24" customHeight="1">
      <c r="A19" s="162">
        <v>17</v>
      </c>
      <c r="B19" s="464" t="s">
        <v>263</v>
      </c>
      <c r="C19" s="163" t="s">
        <v>282</v>
      </c>
      <c r="D19" s="164" t="s">
        <v>311</v>
      </c>
    </row>
    <row r="20" spans="1:4" ht="24" customHeight="1">
      <c r="A20" s="149">
        <v>18</v>
      </c>
      <c r="B20" s="463"/>
      <c r="C20" s="159" t="s">
        <v>283</v>
      </c>
      <c r="D20" s="154" t="s">
        <v>311</v>
      </c>
    </row>
    <row r="21" spans="1:4" ht="24" customHeight="1">
      <c r="A21" s="149">
        <v>19</v>
      </c>
      <c r="B21" s="463"/>
      <c r="C21" s="159" t="s">
        <v>264</v>
      </c>
      <c r="D21" s="154" t="s">
        <v>311</v>
      </c>
    </row>
    <row r="22" spans="1:4" ht="24" customHeight="1">
      <c r="A22" s="149">
        <v>20</v>
      </c>
      <c r="B22" s="463"/>
      <c r="C22" s="159" t="s">
        <v>284</v>
      </c>
      <c r="D22" s="154" t="s">
        <v>311</v>
      </c>
    </row>
    <row r="23" spans="1:4" ht="24" customHeight="1">
      <c r="A23" s="149">
        <v>21</v>
      </c>
      <c r="B23" s="463"/>
      <c r="C23" s="159" t="s">
        <v>285</v>
      </c>
      <c r="D23" s="154" t="s">
        <v>311</v>
      </c>
    </row>
    <row r="24" spans="1:4" ht="24" customHeight="1">
      <c r="A24" s="149">
        <v>22</v>
      </c>
      <c r="B24" s="463"/>
      <c r="C24" s="159" t="s">
        <v>265</v>
      </c>
      <c r="D24" s="154" t="s">
        <v>311</v>
      </c>
    </row>
    <row r="25" spans="1:4" ht="24" customHeight="1">
      <c r="A25" s="165">
        <v>23</v>
      </c>
      <c r="B25" s="465"/>
      <c r="C25" s="166" t="s">
        <v>266</v>
      </c>
      <c r="D25" s="167" t="s">
        <v>311</v>
      </c>
    </row>
    <row r="26" spans="1:4" ht="24" customHeight="1">
      <c r="A26" s="148">
        <v>24</v>
      </c>
      <c r="B26" s="463" t="s">
        <v>268</v>
      </c>
      <c r="C26" s="158" t="s">
        <v>269</v>
      </c>
      <c r="D26" s="153" t="s">
        <v>270</v>
      </c>
    </row>
    <row r="27" spans="1:4" ht="24" customHeight="1">
      <c r="A27" s="149">
        <v>25</v>
      </c>
      <c r="B27" s="463"/>
      <c r="C27" s="159" t="s">
        <v>274</v>
      </c>
      <c r="D27" s="154" t="s">
        <v>270</v>
      </c>
    </row>
    <row r="28" spans="1:4" ht="24" customHeight="1">
      <c r="A28" s="149">
        <v>26</v>
      </c>
      <c r="B28" s="463"/>
      <c r="C28" s="159" t="s">
        <v>273</v>
      </c>
      <c r="D28" s="154" t="s">
        <v>270</v>
      </c>
    </row>
    <row r="29" spans="1:4" ht="24" customHeight="1">
      <c r="A29" s="149">
        <v>27</v>
      </c>
      <c r="B29" s="463"/>
      <c r="C29" s="159" t="s">
        <v>271</v>
      </c>
      <c r="D29" s="154" t="s">
        <v>270</v>
      </c>
    </row>
    <row r="30" spans="1:4" ht="24" customHeight="1">
      <c r="A30" s="149">
        <v>28</v>
      </c>
      <c r="B30" s="463"/>
      <c r="C30" s="159" t="s">
        <v>272</v>
      </c>
      <c r="D30" s="154" t="s">
        <v>270</v>
      </c>
    </row>
    <row r="31" spans="1:4" ht="24" customHeight="1">
      <c r="A31" s="149">
        <v>29</v>
      </c>
      <c r="B31" s="463"/>
      <c r="C31" s="159" t="s">
        <v>275</v>
      </c>
      <c r="D31" s="154" t="s">
        <v>270</v>
      </c>
    </row>
    <row r="32" spans="1:4" ht="24" customHeight="1">
      <c r="A32" s="149">
        <v>30</v>
      </c>
      <c r="B32" s="463"/>
      <c r="C32" s="159" t="s">
        <v>299</v>
      </c>
      <c r="D32" s="154" t="s">
        <v>270</v>
      </c>
    </row>
    <row r="33" spans="1:4" ht="24" customHeight="1" thickBot="1">
      <c r="A33" s="151">
        <v>31</v>
      </c>
      <c r="B33" s="466"/>
      <c r="C33" s="161" t="s">
        <v>276</v>
      </c>
      <c r="D33" s="156" t="s">
        <v>270</v>
      </c>
    </row>
    <row r="34" spans="1:4" ht="17.25">
      <c r="A34" s="3"/>
      <c r="B34" s="3"/>
      <c r="C34" s="4"/>
      <c r="D34" s="4"/>
    </row>
  </sheetData>
  <mergeCells count="5">
    <mergeCell ref="A1:D1"/>
    <mergeCell ref="B3:B8"/>
    <mergeCell ref="B9:B18"/>
    <mergeCell ref="B19:B25"/>
    <mergeCell ref="B26:B3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4"/>
  <sheetViews>
    <sheetView zoomScale="85" zoomScaleNormal="85" workbookViewId="0">
      <pane ySplit="1" topLeftCell="A20" activePane="bottomLeft" state="frozen"/>
      <selection pane="bottomLeft" activeCell="K201" sqref="K201:Q201"/>
    </sheetView>
  </sheetViews>
  <sheetFormatPr defaultRowHeight="16.5"/>
  <cols>
    <col min="1" max="1" width="13.625" customWidth="1"/>
    <col min="2" max="2" width="14.375" customWidth="1"/>
    <col min="3" max="25" width="12.625" customWidth="1"/>
  </cols>
  <sheetData>
    <row r="1" spans="1:24" s="248" customFormat="1" ht="25.5">
      <c r="A1" s="249" t="s">
        <v>325</v>
      </c>
    </row>
    <row r="3" spans="1:24" ht="19.5">
      <c r="A3" s="5" t="s">
        <v>61</v>
      </c>
      <c r="L3" s="1" t="s">
        <v>34</v>
      </c>
      <c r="X3" s="1"/>
    </row>
    <row r="4" spans="1:24" ht="5.0999999999999996" customHeight="1" thickBot="1"/>
    <row r="5" spans="1:24" ht="20.100000000000001" customHeight="1">
      <c r="A5" s="467" t="s">
        <v>4</v>
      </c>
      <c r="B5" s="8" t="s">
        <v>28</v>
      </c>
      <c r="C5" s="6"/>
      <c r="D5" s="6"/>
      <c r="E5" s="7"/>
      <c r="F5" s="7"/>
      <c r="G5" s="8" t="s">
        <v>42</v>
      </c>
      <c r="H5" s="6"/>
      <c r="I5" s="6"/>
      <c r="J5" s="7"/>
      <c r="K5" s="7"/>
      <c r="L5" s="75"/>
    </row>
    <row r="6" spans="1:24" ht="20.100000000000001" customHeight="1">
      <c r="A6" s="468"/>
      <c r="B6" s="469" t="s">
        <v>30</v>
      </c>
      <c r="C6" s="71"/>
      <c r="D6" s="85"/>
      <c r="E6" s="492" t="s">
        <v>109</v>
      </c>
      <c r="F6" s="488" t="s">
        <v>33</v>
      </c>
      <c r="G6" s="469" t="s">
        <v>30</v>
      </c>
      <c r="H6" s="71"/>
      <c r="I6" s="85"/>
      <c r="J6" s="486" t="s">
        <v>109</v>
      </c>
      <c r="K6" s="486" t="s">
        <v>33</v>
      </c>
      <c r="L6" s="482" t="s">
        <v>45</v>
      </c>
    </row>
    <row r="7" spans="1:24" ht="20.100000000000001" customHeight="1" thickBot="1">
      <c r="A7" s="468"/>
      <c r="B7" s="470"/>
      <c r="C7" s="60" t="s">
        <v>31</v>
      </c>
      <c r="D7" s="60" t="s">
        <v>32</v>
      </c>
      <c r="E7" s="493"/>
      <c r="F7" s="483"/>
      <c r="G7" s="470"/>
      <c r="H7" s="9" t="s">
        <v>31</v>
      </c>
      <c r="I7" s="9" t="s">
        <v>32</v>
      </c>
      <c r="J7" s="487"/>
      <c r="K7" s="487"/>
      <c r="L7" s="485"/>
    </row>
    <row r="8" spans="1:24" ht="20.100000000000001" customHeight="1" thickBot="1">
      <c r="A8" s="32" t="s">
        <v>27</v>
      </c>
      <c r="B8" s="240">
        <f t="shared" ref="B8:B30" si="0">SUM(C8:D8)</f>
        <v>1896424</v>
      </c>
      <c r="C8" s="241">
        <f>SUM(C9:C30)</f>
        <v>948290</v>
      </c>
      <c r="D8" s="241">
        <f>SUM(D9:D30)</f>
        <v>948134</v>
      </c>
      <c r="E8" s="35">
        <f>SUM(E9:E30)</f>
        <v>100.00000000000001</v>
      </c>
      <c r="F8" s="36">
        <f>C8/D8*100</f>
        <v>100.01645337051515</v>
      </c>
      <c r="G8" s="240">
        <f t="shared" ref="G8:G30" si="1">SUM(H8:I8)</f>
        <v>408451</v>
      </c>
      <c r="H8" s="241">
        <f>SUM(H9:H30)</f>
        <v>163862</v>
      </c>
      <c r="I8" s="241">
        <f>SUM(I9:I30)</f>
        <v>244589</v>
      </c>
      <c r="J8" s="33">
        <f>SUM(J9:J30)</f>
        <v>99.999999999999986</v>
      </c>
      <c r="K8" s="289">
        <f>H8/I8*100</f>
        <v>66.994836235480747</v>
      </c>
      <c r="L8" s="459">
        <f t="shared" ref="L8:L30" si="2">G8/B8*100</f>
        <v>21.537957756282349</v>
      </c>
    </row>
    <row r="9" spans="1:24" ht="20.100000000000001" customHeight="1">
      <c r="A9" s="29" t="s">
        <v>5</v>
      </c>
      <c r="B9" s="242">
        <f t="shared" si="0"/>
        <v>234379</v>
      </c>
      <c r="C9" s="250">
        <v>116763</v>
      </c>
      <c r="D9" s="250">
        <v>117616</v>
      </c>
      <c r="E9" s="38">
        <f>B9/B$8*100</f>
        <v>12.358997776868463</v>
      </c>
      <c r="F9" s="38">
        <f t="shared" ref="F9:F30" si="3">C9/D9*100</f>
        <v>99.274758536253572</v>
      </c>
      <c r="G9" s="242">
        <f t="shared" si="1"/>
        <v>33834</v>
      </c>
      <c r="H9" s="250">
        <v>14130</v>
      </c>
      <c r="I9" s="250">
        <v>19704</v>
      </c>
      <c r="J9" s="38">
        <f t="shared" ref="J9:J30" si="4">G9/G$8*100</f>
        <v>8.2834905533344276</v>
      </c>
      <c r="K9" s="38">
        <f t="shared" ref="K9:K30" si="5">H9/I9*100</f>
        <v>71.711327649208272</v>
      </c>
      <c r="L9" s="30">
        <f t="shared" si="2"/>
        <v>14.435593632535337</v>
      </c>
    </row>
    <row r="10" spans="1:24" ht="20.100000000000001" customHeight="1">
      <c r="A10" s="10" t="s">
        <v>6</v>
      </c>
      <c r="B10" s="244">
        <f t="shared" si="0"/>
        <v>286382</v>
      </c>
      <c r="C10" s="251">
        <v>145122</v>
      </c>
      <c r="D10" s="251">
        <v>141260</v>
      </c>
      <c r="E10" s="14">
        <f t="shared" ref="E10:E30" si="6">B10/B$8*100</f>
        <v>15.101158812586215</v>
      </c>
      <c r="F10" s="14">
        <f t="shared" si="3"/>
        <v>102.73396573693898</v>
      </c>
      <c r="G10" s="244">
        <f t="shared" si="1"/>
        <v>48569</v>
      </c>
      <c r="H10" s="251">
        <v>20703</v>
      </c>
      <c r="I10" s="251">
        <v>27866</v>
      </c>
      <c r="J10" s="14">
        <f t="shared" si="4"/>
        <v>11.891022423742383</v>
      </c>
      <c r="K10" s="14">
        <f t="shared" si="5"/>
        <v>74.294839589463862</v>
      </c>
      <c r="L10" s="12">
        <f t="shared" si="2"/>
        <v>16.959515612014723</v>
      </c>
    </row>
    <row r="11" spans="1:24" ht="20.100000000000001" customHeight="1">
      <c r="A11" s="10" t="s">
        <v>7</v>
      </c>
      <c r="B11" s="244">
        <f t="shared" si="0"/>
        <v>279331</v>
      </c>
      <c r="C11" s="251">
        <v>139167</v>
      </c>
      <c r="D11" s="251">
        <v>140164</v>
      </c>
      <c r="E11" s="14">
        <f t="shared" si="6"/>
        <v>14.729353773206835</v>
      </c>
      <c r="F11" s="14">
        <f t="shared" si="3"/>
        <v>99.288690391255969</v>
      </c>
      <c r="G11" s="244">
        <f t="shared" si="1"/>
        <v>39498</v>
      </c>
      <c r="H11" s="251">
        <v>16373</v>
      </c>
      <c r="I11" s="251">
        <v>23125</v>
      </c>
      <c r="J11" s="14">
        <f t="shared" si="4"/>
        <v>9.6701929974464509</v>
      </c>
      <c r="K11" s="14">
        <f t="shared" si="5"/>
        <v>70.802162162162162</v>
      </c>
      <c r="L11" s="12">
        <f t="shared" si="2"/>
        <v>14.140213581736363</v>
      </c>
    </row>
    <row r="12" spans="1:24" ht="20.100000000000001" customHeight="1">
      <c r="A12" s="10" t="s">
        <v>8</v>
      </c>
      <c r="B12" s="244">
        <f t="shared" si="0"/>
        <v>110110</v>
      </c>
      <c r="C12" s="251">
        <v>55396</v>
      </c>
      <c r="D12" s="251">
        <v>54714</v>
      </c>
      <c r="E12" s="14">
        <f t="shared" si="6"/>
        <v>5.8061910205734586</v>
      </c>
      <c r="F12" s="14">
        <f t="shared" si="3"/>
        <v>101.2464817048653</v>
      </c>
      <c r="G12" s="244">
        <f t="shared" si="1"/>
        <v>24178</v>
      </c>
      <c r="H12" s="251">
        <v>9495</v>
      </c>
      <c r="I12" s="251">
        <v>14683</v>
      </c>
      <c r="J12" s="14">
        <f t="shared" si="4"/>
        <v>5.9194370928214157</v>
      </c>
      <c r="K12" s="14">
        <f t="shared" si="5"/>
        <v>64.666621262684743</v>
      </c>
      <c r="L12" s="12">
        <f t="shared" si="2"/>
        <v>21.958041958041957</v>
      </c>
    </row>
    <row r="13" spans="1:24" ht="20.100000000000001" customHeight="1">
      <c r="A13" s="10" t="s">
        <v>9</v>
      </c>
      <c r="B13" s="244">
        <f t="shared" si="0"/>
        <v>155857</v>
      </c>
      <c r="C13" s="251">
        <v>80301</v>
      </c>
      <c r="D13" s="251">
        <v>75556</v>
      </c>
      <c r="E13" s="14">
        <f t="shared" si="6"/>
        <v>8.2184680219191488</v>
      </c>
      <c r="F13" s="14">
        <f t="shared" si="3"/>
        <v>106.28011011699931</v>
      </c>
      <c r="G13" s="244">
        <f t="shared" si="1"/>
        <v>17712</v>
      </c>
      <c r="H13" s="251">
        <v>7287</v>
      </c>
      <c r="I13" s="251">
        <v>10425</v>
      </c>
      <c r="J13" s="14">
        <f t="shared" si="4"/>
        <v>4.3363830667570893</v>
      </c>
      <c r="K13" s="14">
        <f t="shared" si="5"/>
        <v>69.899280575539564</v>
      </c>
      <c r="L13" s="12">
        <f t="shared" si="2"/>
        <v>11.364263395291838</v>
      </c>
    </row>
    <row r="14" spans="1:24" ht="20.100000000000001" customHeight="1">
      <c r="A14" s="10" t="s">
        <v>10</v>
      </c>
      <c r="B14" s="244">
        <f t="shared" si="0"/>
        <v>47285</v>
      </c>
      <c r="C14" s="251">
        <v>23746</v>
      </c>
      <c r="D14" s="251">
        <v>23539</v>
      </c>
      <c r="E14" s="14">
        <f t="shared" si="6"/>
        <v>2.4933770085170828</v>
      </c>
      <c r="F14" s="14">
        <f t="shared" si="3"/>
        <v>100.87939164790347</v>
      </c>
      <c r="G14" s="244">
        <f t="shared" si="1"/>
        <v>13623</v>
      </c>
      <c r="H14" s="251">
        <v>5518</v>
      </c>
      <c r="I14" s="251">
        <v>8105</v>
      </c>
      <c r="J14" s="14">
        <f t="shared" si="4"/>
        <v>3.3352837916910474</v>
      </c>
      <c r="K14" s="14">
        <f t="shared" si="5"/>
        <v>68.08143121529919</v>
      </c>
      <c r="L14" s="12">
        <f t="shared" si="2"/>
        <v>28.81040499101195</v>
      </c>
    </row>
    <row r="15" spans="1:24" ht="20.100000000000001" customHeight="1">
      <c r="A15" s="10" t="s">
        <v>11</v>
      </c>
      <c r="B15" s="244">
        <f t="shared" si="0"/>
        <v>30131</v>
      </c>
      <c r="C15" s="251">
        <v>14643</v>
      </c>
      <c r="D15" s="251">
        <v>15488</v>
      </c>
      <c r="E15" s="14">
        <f t="shared" si="6"/>
        <v>1.5888324551893458</v>
      </c>
      <c r="F15" s="14">
        <f t="shared" si="3"/>
        <v>94.544163223140501</v>
      </c>
      <c r="G15" s="244">
        <f t="shared" si="1"/>
        <v>10035</v>
      </c>
      <c r="H15" s="251">
        <v>3798</v>
      </c>
      <c r="I15" s="251">
        <v>6237</v>
      </c>
      <c r="J15" s="14">
        <f t="shared" si="4"/>
        <v>2.4568430484929649</v>
      </c>
      <c r="K15" s="14">
        <f t="shared" si="5"/>
        <v>60.894660894660888</v>
      </c>
      <c r="L15" s="12">
        <f t="shared" si="2"/>
        <v>33.304570044140583</v>
      </c>
    </row>
    <row r="16" spans="1:24" ht="20.100000000000001" customHeight="1">
      <c r="A16" s="10" t="s">
        <v>12</v>
      </c>
      <c r="B16" s="244">
        <f t="shared" si="0"/>
        <v>27525</v>
      </c>
      <c r="C16" s="251">
        <v>13392</v>
      </c>
      <c r="D16" s="251">
        <v>14133</v>
      </c>
      <c r="E16" s="14">
        <f t="shared" si="6"/>
        <v>1.4514159280835932</v>
      </c>
      <c r="F16" s="14">
        <f t="shared" si="3"/>
        <v>94.756951814901285</v>
      </c>
      <c r="G16" s="244">
        <f t="shared" si="1"/>
        <v>8447</v>
      </c>
      <c r="H16" s="251">
        <v>3276</v>
      </c>
      <c r="I16" s="251">
        <v>5171</v>
      </c>
      <c r="J16" s="14">
        <f t="shared" si="4"/>
        <v>2.0680571231310485</v>
      </c>
      <c r="K16" s="14">
        <f t="shared" si="5"/>
        <v>63.353316573196672</v>
      </c>
      <c r="L16" s="12">
        <f t="shared" si="2"/>
        <v>30.688465031789281</v>
      </c>
    </row>
    <row r="17" spans="1:12" ht="20.100000000000001" customHeight="1">
      <c r="A17" s="10" t="s">
        <v>13</v>
      </c>
      <c r="B17" s="244">
        <f t="shared" si="0"/>
        <v>66736</v>
      </c>
      <c r="C17" s="251">
        <v>32112</v>
      </c>
      <c r="D17" s="251">
        <v>34624</v>
      </c>
      <c r="E17" s="14">
        <f t="shared" si="6"/>
        <v>3.5190442643628215</v>
      </c>
      <c r="F17" s="14">
        <f t="shared" si="3"/>
        <v>92.7449168207024</v>
      </c>
      <c r="G17" s="244">
        <f t="shared" si="1"/>
        <v>25496</v>
      </c>
      <c r="H17" s="251">
        <v>9987</v>
      </c>
      <c r="I17" s="251">
        <v>15509</v>
      </c>
      <c r="J17" s="14">
        <f t="shared" si="4"/>
        <v>6.2421196177754492</v>
      </c>
      <c r="K17" s="14">
        <f t="shared" si="5"/>
        <v>64.394867496292477</v>
      </c>
      <c r="L17" s="12">
        <f t="shared" si="2"/>
        <v>38.204267561735797</v>
      </c>
    </row>
    <row r="18" spans="1:12" ht="20.100000000000001" customHeight="1">
      <c r="A18" s="10" t="s">
        <v>14</v>
      </c>
      <c r="B18" s="244">
        <f t="shared" si="0"/>
        <v>43755</v>
      </c>
      <c r="C18" s="251">
        <v>21153</v>
      </c>
      <c r="D18" s="251">
        <v>22602</v>
      </c>
      <c r="E18" s="14">
        <f t="shared" si="6"/>
        <v>2.3072372001198045</v>
      </c>
      <c r="F18" s="14">
        <f t="shared" si="3"/>
        <v>93.589062914786297</v>
      </c>
      <c r="G18" s="244">
        <f t="shared" si="1"/>
        <v>15441</v>
      </c>
      <c r="H18" s="251">
        <v>5938</v>
      </c>
      <c r="I18" s="251">
        <v>9503</v>
      </c>
      <c r="J18" s="14">
        <f t="shared" si="4"/>
        <v>3.7803800211041225</v>
      </c>
      <c r="K18" s="14">
        <f t="shared" si="5"/>
        <v>62.485530884983689</v>
      </c>
      <c r="L18" s="12">
        <f t="shared" si="2"/>
        <v>35.289681179293794</v>
      </c>
    </row>
    <row r="19" spans="1:12" ht="20.100000000000001" customHeight="1">
      <c r="A19" s="10" t="s">
        <v>15</v>
      </c>
      <c r="B19" s="244">
        <f t="shared" si="0"/>
        <v>64680</v>
      </c>
      <c r="C19" s="251">
        <v>31838</v>
      </c>
      <c r="D19" s="251">
        <v>32842</v>
      </c>
      <c r="E19" s="14">
        <f t="shared" si="6"/>
        <v>3.4106296904067865</v>
      </c>
      <c r="F19" s="14">
        <f t="shared" si="3"/>
        <v>96.942938919676024</v>
      </c>
      <c r="G19" s="244">
        <f t="shared" si="1"/>
        <v>15828</v>
      </c>
      <c r="H19" s="251">
        <v>6069</v>
      </c>
      <c r="I19" s="251">
        <v>9759</v>
      </c>
      <c r="J19" s="14">
        <f t="shared" si="4"/>
        <v>3.8751282283554205</v>
      </c>
      <c r="K19" s="14">
        <f t="shared" si="5"/>
        <v>62.188748847217958</v>
      </c>
      <c r="L19" s="12">
        <f t="shared" si="2"/>
        <v>24.471243042671613</v>
      </c>
    </row>
    <row r="20" spans="1:12" ht="20.100000000000001" customHeight="1">
      <c r="A20" s="10" t="s">
        <v>16</v>
      </c>
      <c r="B20" s="244">
        <f t="shared" si="0"/>
        <v>40136</v>
      </c>
      <c r="C20" s="251">
        <v>19499</v>
      </c>
      <c r="D20" s="251">
        <v>20637</v>
      </c>
      <c r="E20" s="14">
        <f t="shared" si="6"/>
        <v>2.1164043483946626</v>
      </c>
      <c r="F20" s="14">
        <f t="shared" si="3"/>
        <v>94.485632601637832</v>
      </c>
      <c r="G20" s="244">
        <f t="shared" si="1"/>
        <v>12682</v>
      </c>
      <c r="H20" s="251">
        <v>4901</v>
      </c>
      <c r="I20" s="251">
        <v>7781</v>
      </c>
      <c r="J20" s="14">
        <f t="shared" si="4"/>
        <v>3.1049011998991309</v>
      </c>
      <c r="K20" s="14">
        <f t="shared" si="5"/>
        <v>62.986762626911705</v>
      </c>
      <c r="L20" s="12">
        <f t="shared" si="2"/>
        <v>31.597568267889176</v>
      </c>
    </row>
    <row r="21" spans="1:12" ht="20.100000000000001" customHeight="1">
      <c r="A21" s="10" t="s">
        <v>17</v>
      </c>
      <c r="B21" s="244">
        <f t="shared" si="0"/>
        <v>36868</v>
      </c>
      <c r="C21" s="251">
        <v>17731</v>
      </c>
      <c r="D21" s="251">
        <v>19137</v>
      </c>
      <c r="E21" s="14">
        <f t="shared" si="6"/>
        <v>1.9440800158614318</v>
      </c>
      <c r="F21" s="14">
        <f t="shared" si="3"/>
        <v>92.652975910539794</v>
      </c>
      <c r="G21" s="244">
        <f t="shared" si="1"/>
        <v>11773</v>
      </c>
      <c r="H21" s="251">
        <v>4497</v>
      </c>
      <c r="I21" s="251">
        <v>7276</v>
      </c>
      <c r="J21" s="14">
        <f t="shared" si="4"/>
        <v>2.8823530851925936</v>
      </c>
      <c r="K21" s="14">
        <f t="shared" si="5"/>
        <v>61.805937328202312</v>
      </c>
      <c r="L21" s="12">
        <f t="shared" si="2"/>
        <v>31.932841488553759</v>
      </c>
    </row>
    <row r="22" spans="1:12" ht="20.100000000000001" customHeight="1">
      <c r="A22" s="10" t="s">
        <v>18</v>
      </c>
      <c r="B22" s="244">
        <f t="shared" si="0"/>
        <v>73604</v>
      </c>
      <c r="C22" s="251">
        <v>35867</v>
      </c>
      <c r="D22" s="251">
        <v>37737</v>
      </c>
      <c r="E22" s="14">
        <f t="shared" si="6"/>
        <v>3.8811995629669314</v>
      </c>
      <c r="F22" s="14">
        <f t="shared" si="3"/>
        <v>95.044651138140296</v>
      </c>
      <c r="G22" s="244">
        <f t="shared" si="1"/>
        <v>21862</v>
      </c>
      <c r="H22" s="251">
        <v>8607</v>
      </c>
      <c r="I22" s="251">
        <v>13255</v>
      </c>
      <c r="J22" s="14">
        <f t="shared" si="4"/>
        <v>5.3524168137671353</v>
      </c>
      <c r="K22" s="14">
        <f t="shared" si="5"/>
        <v>64.933987174651079</v>
      </c>
      <c r="L22" s="12">
        <f t="shared" si="2"/>
        <v>29.702190098364216</v>
      </c>
    </row>
    <row r="23" spans="1:12" ht="20.100000000000001" customHeight="1">
      <c r="A23" s="10" t="s">
        <v>19</v>
      </c>
      <c r="B23" s="244">
        <f t="shared" si="0"/>
        <v>55616</v>
      </c>
      <c r="C23" s="251">
        <v>28502</v>
      </c>
      <c r="D23" s="251">
        <v>27114</v>
      </c>
      <c r="E23" s="14">
        <f t="shared" si="6"/>
        <v>2.9326775024994411</v>
      </c>
      <c r="F23" s="14">
        <f t="shared" si="3"/>
        <v>105.11912665043887</v>
      </c>
      <c r="G23" s="244">
        <f t="shared" si="1"/>
        <v>13777</v>
      </c>
      <c r="H23" s="251">
        <v>5376</v>
      </c>
      <c r="I23" s="251">
        <v>8401</v>
      </c>
      <c r="J23" s="14">
        <f t="shared" si="4"/>
        <v>3.372987212664432</v>
      </c>
      <c r="K23" s="14">
        <f t="shared" si="5"/>
        <v>63.992381859302462</v>
      </c>
      <c r="L23" s="12">
        <f t="shared" si="2"/>
        <v>24.771648446490218</v>
      </c>
    </row>
    <row r="24" spans="1:12" ht="20.100000000000001" customHeight="1">
      <c r="A24" s="10" t="s">
        <v>20</v>
      </c>
      <c r="B24" s="244">
        <f t="shared" si="0"/>
        <v>82872</v>
      </c>
      <c r="C24" s="251">
        <v>41473</v>
      </c>
      <c r="D24" s="251">
        <v>41399</v>
      </c>
      <c r="E24" s="14">
        <f t="shared" si="6"/>
        <v>4.369908838951627</v>
      </c>
      <c r="F24" s="14">
        <f t="shared" si="3"/>
        <v>100.17874827894393</v>
      </c>
      <c r="G24" s="244">
        <f t="shared" si="1"/>
        <v>16467</v>
      </c>
      <c r="H24" s="251">
        <v>6612</v>
      </c>
      <c r="I24" s="251">
        <v>9855</v>
      </c>
      <c r="J24" s="14">
        <f t="shared" si="4"/>
        <v>4.0315729426540763</v>
      </c>
      <c r="K24" s="14">
        <f t="shared" si="5"/>
        <v>67.092846270928462</v>
      </c>
      <c r="L24" s="12">
        <f t="shared" si="2"/>
        <v>19.870402548508544</v>
      </c>
    </row>
    <row r="25" spans="1:12" ht="20.100000000000001" customHeight="1">
      <c r="A25" s="10" t="s">
        <v>21</v>
      </c>
      <c r="B25" s="244">
        <f t="shared" si="0"/>
        <v>34328</v>
      </c>
      <c r="C25" s="251">
        <v>17004</v>
      </c>
      <c r="D25" s="251">
        <v>17324</v>
      </c>
      <c r="E25" s="14">
        <f t="shared" si="6"/>
        <v>1.8101437231336452</v>
      </c>
      <c r="F25" s="14">
        <f t="shared" si="3"/>
        <v>98.152851535442167</v>
      </c>
      <c r="G25" s="244">
        <f t="shared" si="1"/>
        <v>11447</v>
      </c>
      <c r="H25" s="251">
        <v>4327</v>
      </c>
      <c r="I25" s="251">
        <v>7120</v>
      </c>
      <c r="J25" s="14">
        <f t="shared" si="4"/>
        <v>2.8025393498852984</v>
      </c>
      <c r="K25" s="14">
        <f t="shared" si="5"/>
        <v>60.772471910112358</v>
      </c>
      <c r="L25" s="12">
        <f t="shared" si="2"/>
        <v>33.345956653460732</v>
      </c>
    </row>
    <row r="26" spans="1:12" ht="20.100000000000001" customHeight="1">
      <c r="A26" s="10" t="s">
        <v>22</v>
      </c>
      <c r="B26" s="244">
        <f t="shared" si="0"/>
        <v>54774</v>
      </c>
      <c r="C26" s="251">
        <v>27296</v>
      </c>
      <c r="D26" s="251">
        <v>27478</v>
      </c>
      <c r="E26" s="14">
        <f t="shared" si="6"/>
        <v>2.8882781487684186</v>
      </c>
      <c r="F26" s="14">
        <f t="shared" si="3"/>
        <v>99.337651939733604</v>
      </c>
      <c r="G26" s="244">
        <f t="shared" si="1"/>
        <v>15002</v>
      </c>
      <c r="H26" s="251">
        <v>5922</v>
      </c>
      <c r="I26" s="251">
        <v>9080</v>
      </c>
      <c r="J26" s="14">
        <f t="shared" si="4"/>
        <v>3.6729007885890841</v>
      </c>
      <c r="K26" s="14">
        <f t="shared" si="5"/>
        <v>65.220264317180622</v>
      </c>
      <c r="L26" s="12">
        <f t="shared" si="2"/>
        <v>27.388907145726076</v>
      </c>
    </row>
    <row r="27" spans="1:12" ht="20.100000000000001" customHeight="1">
      <c r="A27" s="10" t="s">
        <v>23</v>
      </c>
      <c r="B27" s="244">
        <f t="shared" si="0"/>
        <v>46111</v>
      </c>
      <c r="C27" s="251">
        <v>23300</v>
      </c>
      <c r="D27" s="251">
        <v>22811</v>
      </c>
      <c r="E27" s="14">
        <f t="shared" si="6"/>
        <v>2.4314710212484125</v>
      </c>
      <c r="F27" s="14">
        <f t="shared" si="3"/>
        <v>102.143702599623</v>
      </c>
      <c r="G27" s="244">
        <f t="shared" si="1"/>
        <v>12805</v>
      </c>
      <c r="H27" s="251">
        <v>5129</v>
      </c>
      <c r="I27" s="251">
        <v>7676</v>
      </c>
      <c r="J27" s="14">
        <f t="shared" si="4"/>
        <v>3.1350149711960555</v>
      </c>
      <c r="K27" s="14">
        <f t="shared" si="5"/>
        <v>66.818655549765509</v>
      </c>
      <c r="L27" s="12">
        <f t="shared" si="2"/>
        <v>27.769946433605863</v>
      </c>
    </row>
    <row r="28" spans="1:12" ht="20.100000000000001" customHeight="1">
      <c r="A28" s="10" t="s">
        <v>24</v>
      </c>
      <c r="B28" s="244">
        <f t="shared" si="0"/>
        <v>52109</v>
      </c>
      <c r="C28" s="251">
        <v>26092</v>
      </c>
      <c r="D28" s="251">
        <v>26017</v>
      </c>
      <c r="E28" s="14">
        <f t="shared" si="6"/>
        <v>2.7477505030520599</v>
      </c>
      <c r="F28" s="14">
        <f t="shared" si="3"/>
        <v>100.28827305223507</v>
      </c>
      <c r="G28" s="244">
        <f t="shared" si="1"/>
        <v>15760</v>
      </c>
      <c r="H28" s="251">
        <v>6356</v>
      </c>
      <c r="I28" s="251">
        <v>9404</v>
      </c>
      <c r="J28" s="14">
        <f t="shared" si="4"/>
        <v>3.8584799645489913</v>
      </c>
      <c r="K28" s="14">
        <f t="shared" si="5"/>
        <v>67.58826031475968</v>
      </c>
      <c r="L28" s="12">
        <f t="shared" si="2"/>
        <v>30.24429561112284</v>
      </c>
    </row>
    <row r="29" spans="1:12" ht="20.100000000000001" customHeight="1">
      <c r="A29" s="10" t="s">
        <v>25</v>
      </c>
      <c r="B29" s="244">
        <f t="shared" si="0"/>
        <v>31765</v>
      </c>
      <c r="C29" s="251">
        <v>15592</v>
      </c>
      <c r="D29" s="251">
        <v>16173</v>
      </c>
      <c r="E29" s="14">
        <f t="shared" si="6"/>
        <v>1.6749946214559615</v>
      </c>
      <c r="F29" s="14">
        <f t="shared" si="3"/>
        <v>96.407592901749823</v>
      </c>
      <c r="G29" s="244">
        <f t="shared" si="1"/>
        <v>10191</v>
      </c>
      <c r="H29" s="251">
        <v>3903</v>
      </c>
      <c r="I29" s="251">
        <v>6288</v>
      </c>
      <c r="J29" s="14">
        <f t="shared" si="4"/>
        <v>2.4950361242841859</v>
      </c>
      <c r="K29" s="14">
        <f t="shared" si="5"/>
        <v>62.070610687022899</v>
      </c>
      <c r="L29" s="12">
        <f t="shared" si="2"/>
        <v>32.082480717771134</v>
      </c>
    </row>
    <row r="30" spans="1:12" ht="20.100000000000001" customHeight="1" thickBot="1">
      <c r="A30" s="11" t="s">
        <v>26</v>
      </c>
      <c r="B30" s="246">
        <f t="shared" si="0"/>
        <v>42070</v>
      </c>
      <c r="C30" s="252">
        <v>22301</v>
      </c>
      <c r="D30" s="252">
        <v>19769</v>
      </c>
      <c r="E30" s="15">
        <f t="shared" si="6"/>
        <v>2.2183857618338512</v>
      </c>
      <c r="F30" s="15">
        <f t="shared" si="3"/>
        <v>112.80793161009662</v>
      </c>
      <c r="G30" s="246">
        <f t="shared" si="1"/>
        <v>14024</v>
      </c>
      <c r="H30" s="252">
        <v>5658</v>
      </c>
      <c r="I30" s="252">
        <v>8366</v>
      </c>
      <c r="J30" s="15">
        <f t="shared" si="4"/>
        <v>3.433459582667199</v>
      </c>
      <c r="K30" s="15">
        <f t="shared" si="5"/>
        <v>67.630886923260817</v>
      </c>
      <c r="L30" s="13">
        <f t="shared" si="2"/>
        <v>33.334917993819822</v>
      </c>
    </row>
    <row r="31" spans="1:12" ht="5.0999999999999996" customHeight="1" thickBot="1"/>
    <row r="32" spans="1:12" ht="20.100000000000001" customHeight="1">
      <c r="A32" s="467" t="s">
        <v>4</v>
      </c>
      <c r="B32" s="8" t="s">
        <v>140</v>
      </c>
      <c r="C32" s="6"/>
      <c r="D32" s="7"/>
      <c r="E32" s="8" t="s">
        <v>141</v>
      </c>
      <c r="F32" s="6"/>
      <c r="G32" s="7"/>
    </row>
    <row r="33" spans="1:7" ht="20.100000000000001" customHeight="1">
      <c r="A33" s="468"/>
      <c r="B33" s="469" t="s">
        <v>30</v>
      </c>
      <c r="C33" s="71"/>
      <c r="D33" s="42"/>
      <c r="E33" s="469" t="s">
        <v>30</v>
      </c>
      <c r="F33" s="71"/>
      <c r="G33" s="42"/>
    </row>
    <row r="34" spans="1:7" ht="20.100000000000001" customHeight="1" thickBot="1">
      <c r="A34" s="468"/>
      <c r="B34" s="470"/>
      <c r="C34" s="60" t="s">
        <v>31</v>
      </c>
      <c r="D34" s="97" t="s">
        <v>32</v>
      </c>
      <c r="E34" s="470"/>
      <c r="F34" s="9" t="s">
        <v>31</v>
      </c>
      <c r="G34" s="73" t="s">
        <v>32</v>
      </c>
    </row>
    <row r="35" spans="1:7" ht="20.100000000000001" customHeight="1" thickBot="1">
      <c r="A35" s="32" t="s">
        <v>27</v>
      </c>
      <c r="B35" s="32">
        <f t="shared" ref="B35:B57" si="7">SUM(C35:D35)</f>
        <v>100</v>
      </c>
      <c r="C35" s="47">
        <f t="shared" ref="C35:D37" si="8">C8/$B8*100</f>
        <v>50.004113004264873</v>
      </c>
      <c r="D35" s="48">
        <f t="shared" si="8"/>
        <v>49.995886995735134</v>
      </c>
      <c r="E35" s="32">
        <f t="shared" ref="E35:E57" si="9">SUM(F35:G35)</f>
        <v>100</v>
      </c>
      <c r="F35" s="47">
        <f t="shared" ref="F35:G37" si="10">H8/$G8*100</f>
        <v>40.117908880134948</v>
      </c>
      <c r="G35" s="48">
        <f t="shared" si="10"/>
        <v>59.882091119865052</v>
      </c>
    </row>
    <row r="36" spans="1:7" ht="20.100000000000001" customHeight="1">
      <c r="A36" s="29" t="s">
        <v>5</v>
      </c>
      <c r="B36" s="29">
        <f t="shared" si="7"/>
        <v>100</v>
      </c>
      <c r="C36" s="49">
        <f t="shared" si="8"/>
        <v>49.818029772291887</v>
      </c>
      <c r="D36" s="50">
        <f t="shared" si="8"/>
        <v>50.181970227708121</v>
      </c>
      <c r="E36" s="29">
        <f t="shared" si="9"/>
        <v>100</v>
      </c>
      <c r="F36" s="49">
        <f t="shared" si="10"/>
        <v>41.762723887214044</v>
      </c>
      <c r="G36" s="50">
        <f t="shared" si="10"/>
        <v>58.237276112785949</v>
      </c>
    </row>
    <row r="37" spans="1:7" ht="20.100000000000001" customHeight="1">
      <c r="A37" s="10" t="s">
        <v>6</v>
      </c>
      <c r="B37" s="10">
        <f t="shared" si="7"/>
        <v>100</v>
      </c>
      <c r="C37" s="51">
        <f t="shared" si="8"/>
        <v>50.67427422114519</v>
      </c>
      <c r="D37" s="52">
        <f t="shared" si="8"/>
        <v>49.325725778854817</v>
      </c>
      <c r="E37" s="10">
        <f t="shared" si="9"/>
        <v>100</v>
      </c>
      <c r="F37" s="51">
        <f t="shared" si="10"/>
        <v>42.625954827153123</v>
      </c>
      <c r="G37" s="52">
        <f t="shared" si="10"/>
        <v>57.374045172846877</v>
      </c>
    </row>
    <row r="38" spans="1:7" ht="20.100000000000001" customHeight="1">
      <c r="A38" s="10" t="s">
        <v>7</v>
      </c>
      <c r="B38" s="10">
        <f t="shared" si="7"/>
        <v>100</v>
      </c>
      <c r="C38" s="51">
        <f t="shared" ref="C38:D38" si="11">C11/$B11*100</f>
        <v>49.821537888741311</v>
      </c>
      <c r="D38" s="52">
        <f t="shared" si="11"/>
        <v>50.178462111258682</v>
      </c>
      <c r="E38" s="10">
        <f t="shared" si="9"/>
        <v>100</v>
      </c>
      <c r="F38" s="51">
        <f t="shared" ref="F38:G38" si="12">H11/$G11*100</f>
        <v>41.452731783887792</v>
      </c>
      <c r="G38" s="52">
        <f t="shared" si="12"/>
        <v>58.547268216112201</v>
      </c>
    </row>
    <row r="39" spans="1:7" ht="20.100000000000001" customHeight="1">
      <c r="A39" s="10" t="s">
        <v>8</v>
      </c>
      <c r="B39" s="10">
        <f t="shared" si="7"/>
        <v>100</v>
      </c>
      <c r="C39" s="51">
        <f t="shared" ref="C39:D39" si="13">C12/$B12*100</f>
        <v>50.309690309690311</v>
      </c>
      <c r="D39" s="52">
        <f t="shared" si="13"/>
        <v>49.690309690309689</v>
      </c>
      <c r="E39" s="10">
        <f t="shared" si="9"/>
        <v>100</v>
      </c>
      <c r="F39" s="51">
        <f t="shared" ref="F39:G39" si="14">H12/$G12*100</f>
        <v>39.271238315824306</v>
      </c>
      <c r="G39" s="52">
        <f t="shared" si="14"/>
        <v>60.728761684175694</v>
      </c>
    </row>
    <row r="40" spans="1:7" ht="20.100000000000001" customHeight="1">
      <c r="A40" s="10" t="s">
        <v>9</v>
      </c>
      <c r="B40" s="10">
        <f t="shared" si="7"/>
        <v>100</v>
      </c>
      <c r="C40" s="51">
        <f t="shared" ref="C40:D40" si="15">C13/$B13*100</f>
        <v>51.522228709650506</v>
      </c>
      <c r="D40" s="52">
        <f t="shared" si="15"/>
        <v>48.477771290349487</v>
      </c>
      <c r="E40" s="10">
        <f t="shared" si="9"/>
        <v>100</v>
      </c>
      <c r="F40" s="51">
        <f t="shared" ref="F40:G40" si="16">H13/$G13*100</f>
        <v>41.141598915989157</v>
      </c>
      <c r="G40" s="52">
        <f t="shared" si="16"/>
        <v>58.858401084010836</v>
      </c>
    </row>
    <row r="41" spans="1:7" ht="20.100000000000001" customHeight="1">
      <c r="A41" s="10" t="s">
        <v>10</v>
      </c>
      <c r="B41" s="10">
        <f t="shared" si="7"/>
        <v>100</v>
      </c>
      <c r="C41" s="51">
        <f t="shared" ref="C41:D41" si="17">C14/$B14*100</f>
        <v>50.2188854816538</v>
      </c>
      <c r="D41" s="52">
        <f t="shared" si="17"/>
        <v>49.7811145183462</v>
      </c>
      <c r="E41" s="10">
        <f t="shared" si="9"/>
        <v>100</v>
      </c>
      <c r="F41" s="51">
        <f t="shared" ref="F41:G41" si="18">H14/$G14*100</f>
        <v>40.505028261029139</v>
      </c>
      <c r="G41" s="52">
        <f t="shared" si="18"/>
        <v>59.494971738970861</v>
      </c>
    </row>
    <row r="42" spans="1:7" ht="20.100000000000001" customHeight="1">
      <c r="A42" s="10" t="s">
        <v>11</v>
      </c>
      <c r="B42" s="10">
        <f t="shared" si="7"/>
        <v>100</v>
      </c>
      <c r="C42" s="51">
        <f t="shared" ref="C42:D42" si="19">C15/$B15*100</f>
        <v>48.597789651853574</v>
      </c>
      <c r="D42" s="52">
        <f t="shared" si="19"/>
        <v>51.402210348146426</v>
      </c>
      <c r="E42" s="10">
        <f t="shared" si="9"/>
        <v>100</v>
      </c>
      <c r="F42" s="51">
        <f t="shared" ref="F42:G42" si="20">H15/$G15*100</f>
        <v>37.847533632286996</v>
      </c>
      <c r="G42" s="52">
        <f t="shared" si="20"/>
        <v>62.152466367712996</v>
      </c>
    </row>
    <row r="43" spans="1:7" ht="20.100000000000001" customHeight="1">
      <c r="A43" s="10" t="s">
        <v>12</v>
      </c>
      <c r="B43" s="10">
        <f t="shared" si="7"/>
        <v>100</v>
      </c>
      <c r="C43" s="51">
        <f t="shared" ref="C43:D43" si="21">C16/$B16*100</f>
        <v>48.653950953678475</v>
      </c>
      <c r="D43" s="52">
        <f t="shared" si="21"/>
        <v>51.346049046321532</v>
      </c>
      <c r="E43" s="10">
        <f t="shared" si="9"/>
        <v>100</v>
      </c>
      <c r="F43" s="51">
        <f t="shared" ref="F43:G43" si="22">H16/$G16*100</f>
        <v>38.782999881614778</v>
      </c>
      <c r="G43" s="52">
        <f t="shared" si="22"/>
        <v>61.217000118385222</v>
      </c>
    </row>
    <row r="44" spans="1:7" ht="20.100000000000001" customHeight="1">
      <c r="A44" s="10" t="s">
        <v>13</v>
      </c>
      <c r="B44" s="10">
        <f t="shared" si="7"/>
        <v>100</v>
      </c>
      <c r="C44" s="51">
        <f t="shared" ref="C44:D44" si="23">C17/$B17*100</f>
        <v>48.117957324382644</v>
      </c>
      <c r="D44" s="52">
        <f t="shared" si="23"/>
        <v>51.882042675617356</v>
      </c>
      <c r="E44" s="10">
        <f t="shared" si="9"/>
        <v>100</v>
      </c>
      <c r="F44" s="51">
        <f t="shared" ref="F44:G44" si="24">H17/$G17*100</f>
        <v>39.170850329463448</v>
      </c>
      <c r="G44" s="52">
        <f t="shared" si="24"/>
        <v>60.829149670536552</v>
      </c>
    </row>
    <row r="45" spans="1:7" ht="20.100000000000001" customHeight="1">
      <c r="A45" s="10" t="s">
        <v>14</v>
      </c>
      <c r="B45" s="10">
        <f t="shared" si="7"/>
        <v>100</v>
      </c>
      <c r="C45" s="51">
        <f t="shared" ref="C45:D45" si="25">C18/$B18*100</f>
        <v>48.344189235515941</v>
      </c>
      <c r="D45" s="52">
        <f t="shared" si="25"/>
        <v>51.655810764484059</v>
      </c>
      <c r="E45" s="10">
        <f t="shared" si="9"/>
        <v>100</v>
      </c>
      <c r="F45" s="51">
        <f t="shared" ref="F45:G45" si="26">H18/$G18*100</f>
        <v>38.456058545430992</v>
      </c>
      <c r="G45" s="52">
        <f t="shared" si="26"/>
        <v>61.543941454569008</v>
      </c>
    </row>
    <row r="46" spans="1:7" ht="20.100000000000001" customHeight="1">
      <c r="A46" s="10" t="s">
        <v>15</v>
      </c>
      <c r="B46" s="10">
        <f t="shared" si="7"/>
        <v>100</v>
      </c>
      <c r="C46" s="51">
        <f t="shared" ref="C46:D46" si="27">C19/$B19*100</f>
        <v>49.22387136672851</v>
      </c>
      <c r="D46" s="52">
        <f t="shared" si="27"/>
        <v>50.77612863327149</v>
      </c>
      <c r="E46" s="10">
        <f t="shared" si="9"/>
        <v>100</v>
      </c>
      <c r="F46" s="51">
        <f t="shared" ref="F46:G46" si="28">H19/$G19*100</f>
        <v>38.343442001516301</v>
      </c>
      <c r="G46" s="52">
        <f t="shared" si="28"/>
        <v>61.656557998483699</v>
      </c>
    </row>
    <row r="47" spans="1:7" ht="20.100000000000001" customHeight="1">
      <c r="A47" s="10" t="s">
        <v>16</v>
      </c>
      <c r="B47" s="10">
        <f t="shared" si="7"/>
        <v>100</v>
      </c>
      <c r="C47" s="51">
        <f t="shared" ref="C47:D47" si="29">C20/$B20*100</f>
        <v>48.58232011162049</v>
      </c>
      <c r="D47" s="52">
        <f t="shared" si="29"/>
        <v>51.41767988837951</v>
      </c>
      <c r="E47" s="10">
        <f t="shared" si="9"/>
        <v>100</v>
      </c>
      <c r="F47" s="51">
        <f t="shared" ref="F47:G47" si="30">H20/$G20*100</f>
        <v>38.645324081375179</v>
      </c>
      <c r="G47" s="52">
        <f t="shared" si="30"/>
        <v>61.354675918624821</v>
      </c>
    </row>
    <row r="48" spans="1:7" ht="20.100000000000001" customHeight="1">
      <c r="A48" s="10" t="s">
        <v>17</v>
      </c>
      <c r="B48" s="10">
        <f t="shared" si="7"/>
        <v>100</v>
      </c>
      <c r="C48" s="51">
        <f t="shared" ref="C48:D48" si="31">C21/$B21*100</f>
        <v>48.093197352717802</v>
      </c>
      <c r="D48" s="52">
        <f t="shared" si="31"/>
        <v>51.906802647282191</v>
      </c>
      <c r="E48" s="10">
        <f t="shared" si="9"/>
        <v>100</v>
      </c>
      <c r="F48" s="51">
        <f t="shared" ref="F48:G48" si="32">H21/$G21*100</f>
        <v>38.197570712647583</v>
      </c>
      <c r="G48" s="52">
        <f t="shared" si="32"/>
        <v>61.80242928735241</v>
      </c>
    </row>
    <row r="49" spans="1:24" ht="20.100000000000001" customHeight="1">
      <c r="A49" s="10" t="s">
        <v>18</v>
      </c>
      <c r="B49" s="10">
        <f t="shared" si="7"/>
        <v>100</v>
      </c>
      <c r="C49" s="51">
        <f t="shared" ref="C49:D49" si="33">C22/$B22*100</f>
        <v>48.72968860388022</v>
      </c>
      <c r="D49" s="52">
        <f t="shared" si="33"/>
        <v>51.270311396119773</v>
      </c>
      <c r="E49" s="10">
        <f t="shared" si="9"/>
        <v>100</v>
      </c>
      <c r="F49" s="51">
        <f t="shared" ref="F49:G49" si="34">H22/$G22*100</f>
        <v>39.369682554203642</v>
      </c>
      <c r="G49" s="52">
        <f t="shared" si="34"/>
        <v>60.630317445796358</v>
      </c>
    </row>
    <row r="50" spans="1:24" ht="20.100000000000001" customHeight="1">
      <c r="A50" s="10" t="s">
        <v>19</v>
      </c>
      <c r="B50" s="10">
        <f t="shared" si="7"/>
        <v>100</v>
      </c>
      <c r="C50" s="51">
        <f t="shared" ref="C50:D50" si="35">C23/$B23*100</f>
        <v>51.247842347525896</v>
      </c>
      <c r="D50" s="52">
        <f t="shared" si="35"/>
        <v>48.752157652474111</v>
      </c>
      <c r="E50" s="10">
        <f t="shared" si="9"/>
        <v>100</v>
      </c>
      <c r="F50" s="51">
        <f t="shared" ref="F50:G50" si="36">H23/$G23*100</f>
        <v>39.021557668578069</v>
      </c>
      <c r="G50" s="52">
        <f t="shared" si="36"/>
        <v>60.978442331421931</v>
      </c>
    </row>
    <row r="51" spans="1:24" ht="20.100000000000001" customHeight="1">
      <c r="A51" s="10" t="s">
        <v>20</v>
      </c>
      <c r="B51" s="10">
        <f t="shared" si="7"/>
        <v>100</v>
      </c>
      <c r="C51" s="51">
        <f t="shared" ref="C51:D51" si="37">C24/$B24*100</f>
        <v>50.044647166714931</v>
      </c>
      <c r="D51" s="52">
        <f t="shared" si="37"/>
        <v>49.955352833285069</v>
      </c>
      <c r="E51" s="10">
        <f t="shared" si="9"/>
        <v>100</v>
      </c>
      <c r="F51" s="51">
        <f t="shared" ref="F51:G51" si="38">H24/$G24*100</f>
        <v>40.153033339406086</v>
      </c>
      <c r="G51" s="52">
        <f t="shared" si="38"/>
        <v>59.846966660593914</v>
      </c>
    </row>
    <row r="52" spans="1:24" ht="20.100000000000001" customHeight="1">
      <c r="A52" s="10" t="s">
        <v>21</v>
      </c>
      <c r="B52" s="10">
        <f t="shared" si="7"/>
        <v>100</v>
      </c>
      <c r="C52" s="51">
        <f t="shared" ref="C52:D52" si="39">C25/$B25*100</f>
        <v>49.533908179911442</v>
      </c>
      <c r="D52" s="52">
        <f t="shared" si="39"/>
        <v>50.466091820088558</v>
      </c>
      <c r="E52" s="10">
        <f t="shared" si="9"/>
        <v>100</v>
      </c>
      <c r="F52" s="51">
        <f t="shared" ref="F52:G52" si="40">H25/$G25*100</f>
        <v>37.800297021053552</v>
      </c>
      <c r="G52" s="52">
        <f t="shared" si="40"/>
        <v>62.199702978946448</v>
      </c>
    </row>
    <row r="53" spans="1:24" ht="20.100000000000001" customHeight="1">
      <c r="A53" s="10" t="s">
        <v>22</v>
      </c>
      <c r="B53" s="10">
        <f t="shared" si="7"/>
        <v>100</v>
      </c>
      <c r="C53" s="51">
        <f t="shared" ref="C53:D53" si="41">C26/$B26*100</f>
        <v>49.833862781611714</v>
      </c>
      <c r="D53" s="52">
        <f t="shared" si="41"/>
        <v>50.166137218388286</v>
      </c>
      <c r="E53" s="10">
        <f t="shared" si="9"/>
        <v>100</v>
      </c>
      <c r="F53" s="51">
        <f t="shared" ref="F53:G53" si="42">H26/$G26*100</f>
        <v>39.474736701773097</v>
      </c>
      <c r="G53" s="52">
        <f t="shared" si="42"/>
        <v>60.525263298226903</v>
      </c>
    </row>
    <row r="54" spans="1:24" ht="20.100000000000001" customHeight="1">
      <c r="A54" s="10" t="s">
        <v>23</v>
      </c>
      <c r="B54" s="10">
        <f t="shared" si="7"/>
        <v>100</v>
      </c>
      <c r="C54" s="51">
        <f t="shared" ref="C54:D54" si="43">C27/$B27*100</f>
        <v>50.530242241547576</v>
      </c>
      <c r="D54" s="52">
        <f t="shared" si="43"/>
        <v>49.469757758452431</v>
      </c>
      <c r="E54" s="10">
        <f t="shared" si="9"/>
        <v>100</v>
      </c>
      <c r="F54" s="51">
        <f t="shared" ref="F54:G54" si="44">H27/$G27*100</f>
        <v>40.054666146036702</v>
      </c>
      <c r="G54" s="52">
        <f t="shared" si="44"/>
        <v>59.945333853963298</v>
      </c>
    </row>
    <row r="55" spans="1:24" ht="20.100000000000001" customHeight="1">
      <c r="A55" s="10" t="s">
        <v>24</v>
      </c>
      <c r="B55" s="10">
        <f t="shared" si="7"/>
        <v>100</v>
      </c>
      <c r="C55" s="51">
        <f t="shared" ref="C55:D55" si="45">C28/$B28*100</f>
        <v>50.071964535876724</v>
      </c>
      <c r="D55" s="52">
        <f t="shared" si="45"/>
        <v>49.928035464123283</v>
      </c>
      <c r="E55" s="10">
        <f t="shared" si="9"/>
        <v>100</v>
      </c>
      <c r="F55" s="51">
        <f t="shared" ref="F55:G55" si="46">H28/$G28*100</f>
        <v>40.329949238578685</v>
      </c>
      <c r="G55" s="52">
        <f t="shared" si="46"/>
        <v>59.670050761421322</v>
      </c>
    </row>
    <row r="56" spans="1:24" ht="20.100000000000001" customHeight="1">
      <c r="A56" s="10" t="s">
        <v>25</v>
      </c>
      <c r="B56" s="10">
        <f t="shared" si="7"/>
        <v>100</v>
      </c>
      <c r="C56" s="51">
        <f t="shared" ref="C56:D56" si="47">C29/$B29*100</f>
        <v>49.085471430820085</v>
      </c>
      <c r="D56" s="52">
        <f t="shared" si="47"/>
        <v>50.914528569179915</v>
      </c>
      <c r="E56" s="10">
        <f t="shared" si="9"/>
        <v>100</v>
      </c>
      <c r="F56" s="51">
        <f t="shared" ref="F56:G56" si="48">H29/$G29*100</f>
        <v>38.298498675301737</v>
      </c>
      <c r="G56" s="52">
        <f t="shared" si="48"/>
        <v>61.701501324698263</v>
      </c>
    </row>
    <row r="57" spans="1:24" ht="20.100000000000001" customHeight="1" thickBot="1">
      <c r="A57" s="11" t="s">
        <v>26</v>
      </c>
      <c r="B57" s="11">
        <f t="shared" si="7"/>
        <v>100</v>
      </c>
      <c r="C57" s="53">
        <f>C30/$B30*100</f>
        <v>53.009270263845977</v>
      </c>
      <c r="D57" s="54">
        <f>D30/$B30*100</f>
        <v>46.99072973615403</v>
      </c>
      <c r="E57" s="11">
        <f t="shared" si="9"/>
        <v>100</v>
      </c>
      <c r="F57" s="53">
        <f>H30/$G30*100</f>
        <v>40.345122646891049</v>
      </c>
      <c r="G57" s="54">
        <f>I30/$G30*100</f>
        <v>59.654877353108958</v>
      </c>
    </row>
    <row r="58" spans="1:24">
      <c r="A58" s="76" t="s">
        <v>110</v>
      </c>
    </row>
    <row r="59" spans="1:24">
      <c r="A59" s="76" t="s">
        <v>229</v>
      </c>
    </row>
    <row r="60" spans="1:24" ht="30" customHeight="1"/>
    <row r="61" spans="1:24" ht="19.5">
      <c r="A61" s="5" t="s">
        <v>287</v>
      </c>
      <c r="Q61" s="1" t="s">
        <v>67</v>
      </c>
      <c r="X61" s="1"/>
    </row>
    <row r="62" spans="1:24" ht="5.0999999999999996" customHeight="1" thickBot="1"/>
    <row r="63" spans="1:24" ht="20.100000000000001" customHeight="1">
      <c r="A63" s="467" t="s">
        <v>4</v>
      </c>
      <c r="B63" s="8" t="s">
        <v>75</v>
      </c>
      <c r="C63" s="6"/>
      <c r="D63" s="6"/>
      <c r="E63" s="6"/>
      <c r="F63" s="6"/>
      <c r="G63" s="6"/>
      <c r="H63" s="6"/>
      <c r="I63" s="6"/>
      <c r="J63" s="8" t="s">
        <v>76</v>
      </c>
      <c r="K63" s="6"/>
      <c r="L63" s="6"/>
      <c r="M63" s="6"/>
      <c r="N63" s="6"/>
      <c r="O63" s="6"/>
      <c r="P63" s="6"/>
      <c r="Q63" s="7"/>
    </row>
    <row r="64" spans="1:24" ht="20.100000000000001" customHeight="1">
      <c r="A64" s="468"/>
      <c r="B64" s="469" t="s">
        <v>30</v>
      </c>
      <c r="C64" s="71"/>
      <c r="D64" s="71"/>
      <c r="E64" s="71"/>
      <c r="F64" s="71"/>
      <c r="G64" s="71"/>
      <c r="H64" s="85"/>
      <c r="I64" s="482" t="s">
        <v>64</v>
      </c>
      <c r="J64" s="469" t="s">
        <v>30</v>
      </c>
      <c r="K64" s="71"/>
      <c r="L64" s="71"/>
      <c r="M64" s="71"/>
      <c r="N64" s="71"/>
      <c r="O64" s="71"/>
      <c r="P64" s="85"/>
      <c r="Q64" s="482" t="s">
        <v>64</v>
      </c>
    </row>
    <row r="65" spans="1:17" ht="20.100000000000001" customHeight="1">
      <c r="A65" s="468"/>
      <c r="B65" s="472"/>
      <c r="C65" s="40" t="s">
        <v>62</v>
      </c>
      <c r="D65" s="40"/>
      <c r="E65" s="40"/>
      <c r="F65" s="40" t="s">
        <v>63</v>
      </c>
      <c r="G65" s="40"/>
      <c r="H65" s="40"/>
      <c r="I65" s="484"/>
      <c r="J65" s="472"/>
      <c r="K65" s="40" t="s">
        <v>62</v>
      </c>
      <c r="L65" s="40"/>
      <c r="M65" s="40"/>
      <c r="N65" s="40" t="s">
        <v>63</v>
      </c>
      <c r="O65" s="40"/>
      <c r="P65" s="40"/>
      <c r="Q65" s="484"/>
    </row>
    <row r="66" spans="1:17" ht="20.100000000000001" customHeight="1" thickBot="1">
      <c r="A66" s="471"/>
      <c r="B66" s="470"/>
      <c r="C66" s="96" t="s">
        <v>65</v>
      </c>
      <c r="D66" s="41" t="s">
        <v>330</v>
      </c>
      <c r="E66" s="41" t="s">
        <v>66</v>
      </c>
      <c r="F66" s="96" t="s">
        <v>65</v>
      </c>
      <c r="G66" s="41" t="s">
        <v>330</v>
      </c>
      <c r="H66" s="41" t="s">
        <v>66</v>
      </c>
      <c r="I66" s="485"/>
      <c r="J66" s="470"/>
      <c r="K66" s="96" t="s">
        <v>65</v>
      </c>
      <c r="L66" s="41" t="s">
        <v>330</v>
      </c>
      <c r="M66" s="41" t="s">
        <v>66</v>
      </c>
      <c r="N66" s="96" t="s">
        <v>65</v>
      </c>
      <c r="O66" s="41" t="s">
        <v>330</v>
      </c>
      <c r="P66" s="41" t="s">
        <v>66</v>
      </c>
      <c r="Q66" s="485"/>
    </row>
    <row r="67" spans="1:17" ht="20.100000000000001" customHeight="1" thickBot="1">
      <c r="A67" s="32" t="s">
        <v>27</v>
      </c>
      <c r="B67" s="240">
        <f>SUM(C67, F67)</f>
        <v>286937</v>
      </c>
      <c r="C67" s="241">
        <f t="shared" ref="C67:I67" si="49">SUM(C68:C89)</f>
        <v>141945</v>
      </c>
      <c r="D67" s="241">
        <f t="shared" si="49"/>
        <v>51613</v>
      </c>
      <c r="E67" s="241">
        <f t="shared" si="49"/>
        <v>90332</v>
      </c>
      <c r="F67" s="241">
        <f t="shared" si="49"/>
        <v>144992</v>
      </c>
      <c r="G67" s="241">
        <f t="shared" si="49"/>
        <v>51613</v>
      </c>
      <c r="H67" s="241">
        <f t="shared" si="49"/>
        <v>93379</v>
      </c>
      <c r="I67" s="241">
        <f t="shared" si="49"/>
        <v>-3047</v>
      </c>
      <c r="J67" s="240">
        <f>SUM(K67, N67)</f>
        <v>23914</v>
      </c>
      <c r="K67" s="241">
        <f t="shared" ref="K67:Q67" si="50">SUM(K68:K89)</f>
        <v>11863</v>
      </c>
      <c r="L67" s="241">
        <f t="shared" si="50"/>
        <v>3606</v>
      </c>
      <c r="M67" s="241">
        <f t="shared" si="50"/>
        <v>8257</v>
      </c>
      <c r="N67" s="241">
        <f t="shared" si="50"/>
        <v>12051</v>
      </c>
      <c r="O67" s="241">
        <f t="shared" si="50"/>
        <v>3606</v>
      </c>
      <c r="P67" s="241">
        <f t="shared" si="50"/>
        <v>8445</v>
      </c>
      <c r="Q67" s="253">
        <f t="shared" si="50"/>
        <v>-188</v>
      </c>
    </row>
    <row r="68" spans="1:17" ht="20.100000000000001" customHeight="1">
      <c r="A68" s="29" t="s">
        <v>5</v>
      </c>
      <c r="B68" s="242">
        <f>SUM(C68, F68)</f>
        <v>34975</v>
      </c>
      <c r="C68" s="250">
        <f>SUM(D68:E68)</f>
        <v>15820</v>
      </c>
      <c r="D68" s="250">
        <v>8457</v>
      </c>
      <c r="E68" s="250">
        <v>7363</v>
      </c>
      <c r="F68" s="250">
        <f>SUM(G68:H68)</f>
        <v>19155</v>
      </c>
      <c r="G68" s="250">
        <v>9099</v>
      </c>
      <c r="H68" s="250">
        <v>10056</v>
      </c>
      <c r="I68" s="250">
        <f>C68-F68</f>
        <v>-3335</v>
      </c>
      <c r="J68" s="242">
        <f>SUM(K68, N68)</f>
        <v>2389</v>
      </c>
      <c r="K68" s="250">
        <f>SUM(L68:M68)</f>
        <v>1211</v>
      </c>
      <c r="L68" s="250">
        <v>644</v>
      </c>
      <c r="M68" s="250">
        <v>567</v>
      </c>
      <c r="N68" s="250">
        <f>SUM(O68:P68)</f>
        <v>1178</v>
      </c>
      <c r="O68" s="250">
        <v>579</v>
      </c>
      <c r="P68" s="250">
        <v>599</v>
      </c>
      <c r="Q68" s="254">
        <f>K68-N68</f>
        <v>33</v>
      </c>
    </row>
    <row r="69" spans="1:17" ht="20.100000000000001" customHeight="1">
      <c r="A69" s="10" t="s">
        <v>6</v>
      </c>
      <c r="B69" s="244">
        <f>SUM(C69, F69)</f>
        <v>27057</v>
      </c>
      <c r="C69" s="251">
        <f>SUM(D69:E69)</f>
        <v>12238</v>
      </c>
      <c r="D69" s="251">
        <v>3776</v>
      </c>
      <c r="E69" s="251">
        <v>8462</v>
      </c>
      <c r="F69" s="251">
        <f>SUM(G69:H69)</f>
        <v>14819</v>
      </c>
      <c r="G69" s="251">
        <v>4712</v>
      </c>
      <c r="H69" s="251">
        <v>10107</v>
      </c>
      <c r="I69" s="251">
        <f>C69-F69</f>
        <v>-2581</v>
      </c>
      <c r="J69" s="244">
        <f>SUM(K69, N69)</f>
        <v>1667</v>
      </c>
      <c r="K69" s="251">
        <f>SUM(L69:M69)</f>
        <v>776</v>
      </c>
      <c r="L69" s="251">
        <v>244</v>
      </c>
      <c r="M69" s="251">
        <v>532</v>
      </c>
      <c r="N69" s="251">
        <f>SUM(O69:P69)</f>
        <v>891</v>
      </c>
      <c r="O69" s="251">
        <v>308</v>
      </c>
      <c r="P69" s="251">
        <v>583</v>
      </c>
      <c r="Q69" s="255">
        <f>K69-N69</f>
        <v>-115</v>
      </c>
    </row>
    <row r="70" spans="1:17" ht="20.100000000000001" customHeight="1">
      <c r="A70" s="10" t="s">
        <v>7</v>
      </c>
      <c r="B70" s="244">
        <f t="shared" ref="B70:B88" si="51">SUM(C70, F70)</f>
        <v>36185</v>
      </c>
      <c r="C70" s="251">
        <f t="shared" ref="C70:C88" si="52">SUM(D70:E70)</f>
        <v>18357</v>
      </c>
      <c r="D70" s="251">
        <v>9383</v>
      </c>
      <c r="E70" s="251">
        <v>8974</v>
      </c>
      <c r="F70" s="251">
        <f t="shared" ref="F70:F88" si="53">SUM(G70:H70)</f>
        <v>17828</v>
      </c>
      <c r="G70" s="251">
        <v>7590</v>
      </c>
      <c r="H70" s="251">
        <v>10238</v>
      </c>
      <c r="I70" s="251">
        <f t="shared" ref="I70:I88" si="54">C70-F70</f>
        <v>529</v>
      </c>
      <c r="J70" s="244">
        <f t="shared" ref="J70:J88" si="55">SUM(K70, N70)</f>
        <v>2240</v>
      </c>
      <c r="K70" s="251">
        <f t="shared" ref="K70:K88" si="56">SUM(L70:M70)</f>
        <v>1188</v>
      </c>
      <c r="L70" s="251">
        <v>551</v>
      </c>
      <c r="M70" s="251">
        <v>637</v>
      </c>
      <c r="N70" s="251">
        <f t="shared" ref="N70:N88" si="57">SUM(O70:P70)</f>
        <v>1052</v>
      </c>
      <c r="O70" s="251">
        <v>425</v>
      </c>
      <c r="P70" s="251">
        <v>627</v>
      </c>
      <c r="Q70" s="255">
        <f t="shared" ref="Q70:Q88" si="58">K70-N70</f>
        <v>136</v>
      </c>
    </row>
    <row r="71" spans="1:17" ht="20.100000000000001" customHeight="1">
      <c r="A71" s="10" t="s">
        <v>8</v>
      </c>
      <c r="B71" s="244">
        <f t="shared" si="51"/>
        <v>24762</v>
      </c>
      <c r="C71" s="251">
        <f t="shared" si="52"/>
        <v>15259</v>
      </c>
      <c r="D71" s="251">
        <v>2501</v>
      </c>
      <c r="E71" s="251">
        <v>12758</v>
      </c>
      <c r="F71" s="251">
        <f t="shared" si="53"/>
        <v>9503</v>
      </c>
      <c r="G71" s="251">
        <v>1587</v>
      </c>
      <c r="H71" s="251">
        <v>7916</v>
      </c>
      <c r="I71" s="251">
        <f t="shared" si="54"/>
        <v>5756</v>
      </c>
      <c r="J71" s="244">
        <f t="shared" si="55"/>
        <v>2015</v>
      </c>
      <c r="K71" s="251">
        <f t="shared" si="56"/>
        <v>1090</v>
      </c>
      <c r="L71" s="251">
        <v>175</v>
      </c>
      <c r="M71" s="251">
        <v>915</v>
      </c>
      <c r="N71" s="251">
        <f t="shared" si="57"/>
        <v>925</v>
      </c>
      <c r="O71" s="251">
        <v>142</v>
      </c>
      <c r="P71" s="251">
        <v>783</v>
      </c>
      <c r="Q71" s="255">
        <f t="shared" si="58"/>
        <v>165</v>
      </c>
    </row>
    <row r="72" spans="1:17" ht="20.100000000000001" customHeight="1">
      <c r="A72" s="10" t="s">
        <v>9</v>
      </c>
      <c r="B72" s="244">
        <f t="shared" si="51"/>
        <v>27823</v>
      </c>
      <c r="C72" s="251">
        <f t="shared" si="52"/>
        <v>13766</v>
      </c>
      <c r="D72" s="251">
        <v>5845</v>
      </c>
      <c r="E72" s="251">
        <v>7921</v>
      </c>
      <c r="F72" s="251">
        <f t="shared" si="53"/>
        <v>14057</v>
      </c>
      <c r="G72" s="251">
        <v>6005</v>
      </c>
      <c r="H72" s="251">
        <v>8052</v>
      </c>
      <c r="I72" s="251">
        <f t="shared" si="54"/>
        <v>-291</v>
      </c>
      <c r="J72" s="244">
        <f t="shared" si="55"/>
        <v>1414</v>
      </c>
      <c r="K72" s="251">
        <f t="shared" si="56"/>
        <v>740</v>
      </c>
      <c r="L72" s="251">
        <v>263</v>
      </c>
      <c r="M72" s="251">
        <v>477</v>
      </c>
      <c r="N72" s="251">
        <f t="shared" si="57"/>
        <v>674</v>
      </c>
      <c r="O72" s="251">
        <v>299</v>
      </c>
      <c r="P72" s="251">
        <v>375</v>
      </c>
      <c r="Q72" s="255">
        <f t="shared" si="58"/>
        <v>66</v>
      </c>
    </row>
    <row r="73" spans="1:17" ht="20.100000000000001" customHeight="1">
      <c r="A73" s="10" t="s">
        <v>10</v>
      </c>
      <c r="B73" s="244">
        <f t="shared" si="51"/>
        <v>9137</v>
      </c>
      <c r="C73" s="251">
        <f t="shared" si="52"/>
        <v>4721</v>
      </c>
      <c r="D73" s="251">
        <v>598</v>
      </c>
      <c r="E73" s="251">
        <v>4123</v>
      </c>
      <c r="F73" s="251">
        <f t="shared" si="53"/>
        <v>4416</v>
      </c>
      <c r="G73" s="251">
        <v>597</v>
      </c>
      <c r="H73" s="251">
        <v>3819</v>
      </c>
      <c r="I73" s="251">
        <f t="shared" si="54"/>
        <v>305</v>
      </c>
      <c r="J73" s="244">
        <f t="shared" si="55"/>
        <v>1059</v>
      </c>
      <c r="K73" s="251">
        <f t="shared" si="56"/>
        <v>553</v>
      </c>
      <c r="L73" s="251">
        <v>52</v>
      </c>
      <c r="M73" s="251">
        <v>501</v>
      </c>
      <c r="N73" s="251">
        <f t="shared" si="57"/>
        <v>506</v>
      </c>
      <c r="O73" s="251">
        <v>54</v>
      </c>
      <c r="P73" s="251">
        <v>452</v>
      </c>
      <c r="Q73" s="255">
        <f t="shared" si="58"/>
        <v>47</v>
      </c>
    </row>
    <row r="74" spans="1:17" ht="20.100000000000001" customHeight="1">
      <c r="A74" s="10" t="s">
        <v>11</v>
      </c>
      <c r="B74" s="244">
        <f t="shared" si="51"/>
        <v>5112</v>
      </c>
      <c r="C74" s="251">
        <f t="shared" si="52"/>
        <v>2561</v>
      </c>
      <c r="D74" s="251">
        <v>495</v>
      </c>
      <c r="E74" s="251">
        <v>2066</v>
      </c>
      <c r="F74" s="251">
        <f t="shared" si="53"/>
        <v>2551</v>
      </c>
      <c r="G74" s="251">
        <v>484</v>
      </c>
      <c r="H74" s="251">
        <v>2067</v>
      </c>
      <c r="I74" s="251">
        <f t="shared" si="54"/>
        <v>10</v>
      </c>
      <c r="J74" s="244">
        <f t="shared" si="55"/>
        <v>539</v>
      </c>
      <c r="K74" s="251">
        <f t="shared" si="56"/>
        <v>282</v>
      </c>
      <c r="L74" s="251">
        <v>50</v>
      </c>
      <c r="M74" s="251">
        <v>232</v>
      </c>
      <c r="N74" s="251">
        <f t="shared" si="57"/>
        <v>257</v>
      </c>
      <c r="O74" s="251">
        <v>36</v>
      </c>
      <c r="P74" s="251">
        <v>221</v>
      </c>
      <c r="Q74" s="255">
        <f t="shared" si="58"/>
        <v>25</v>
      </c>
    </row>
    <row r="75" spans="1:17" ht="20.100000000000001" customHeight="1">
      <c r="A75" s="10" t="s">
        <v>12</v>
      </c>
      <c r="B75" s="244">
        <f t="shared" si="51"/>
        <v>4972</v>
      </c>
      <c r="C75" s="251">
        <f t="shared" si="52"/>
        <v>2640</v>
      </c>
      <c r="D75" s="251">
        <v>838</v>
      </c>
      <c r="E75" s="251">
        <v>1802</v>
      </c>
      <c r="F75" s="251">
        <f t="shared" si="53"/>
        <v>2332</v>
      </c>
      <c r="G75" s="251">
        <v>780</v>
      </c>
      <c r="H75" s="251">
        <v>1552</v>
      </c>
      <c r="I75" s="251">
        <f t="shared" si="54"/>
        <v>308</v>
      </c>
      <c r="J75" s="244">
        <f t="shared" si="55"/>
        <v>535</v>
      </c>
      <c r="K75" s="251">
        <f t="shared" si="56"/>
        <v>279</v>
      </c>
      <c r="L75" s="251">
        <v>76</v>
      </c>
      <c r="M75" s="251">
        <v>203</v>
      </c>
      <c r="N75" s="251">
        <f t="shared" si="57"/>
        <v>256</v>
      </c>
      <c r="O75" s="251">
        <v>73</v>
      </c>
      <c r="P75" s="251">
        <v>183</v>
      </c>
      <c r="Q75" s="255">
        <f t="shared" si="58"/>
        <v>23</v>
      </c>
    </row>
    <row r="76" spans="1:17" ht="20.100000000000001" customHeight="1">
      <c r="A76" s="10" t="s">
        <v>13</v>
      </c>
      <c r="B76" s="244">
        <f t="shared" si="51"/>
        <v>8060</v>
      </c>
      <c r="C76" s="251">
        <f t="shared" si="52"/>
        <v>4032</v>
      </c>
      <c r="D76" s="251">
        <v>1301</v>
      </c>
      <c r="E76" s="251">
        <v>2731</v>
      </c>
      <c r="F76" s="251">
        <f t="shared" si="53"/>
        <v>4028</v>
      </c>
      <c r="G76" s="251">
        <v>1489</v>
      </c>
      <c r="H76" s="251">
        <v>2539</v>
      </c>
      <c r="I76" s="251">
        <f t="shared" si="54"/>
        <v>4</v>
      </c>
      <c r="J76" s="244">
        <f t="shared" si="55"/>
        <v>1196</v>
      </c>
      <c r="K76" s="251">
        <f t="shared" si="56"/>
        <v>576</v>
      </c>
      <c r="L76" s="251">
        <v>136</v>
      </c>
      <c r="M76" s="251">
        <v>440</v>
      </c>
      <c r="N76" s="251">
        <f t="shared" si="57"/>
        <v>620</v>
      </c>
      <c r="O76" s="251">
        <v>176</v>
      </c>
      <c r="P76" s="251">
        <v>444</v>
      </c>
      <c r="Q76" s="255">
        <f t="shared" si="58"/>
        <v>-44</v>
      </c>
    </row>
    <row r="77" spans="1:17" ht="20.100000000000001" customHeight="1">
      <c r="A77" s="10" t="s">
        <v>14</v>
      </c>
      <c r="B77" s="244">
        <f t="shared" si="51"/>
        <v>6445</v>
      </c>
      <c r="C77" s="251">
        <f t="shared" si="52"/>
        <v>3053</v>
      </c>
      <c r="D77" s="251">
        <v>1096</v>
      </c>
      <c r="E77" s="251">
        <v>1957</v>
      </c>
      <c r="F77" s="251">
        <f t="shared" si="53"/>
        <v>3392</v>
      </c>
      <c r="G77" s="251">
        <v>1307</v>
      </c>
      <c r="H77" s="251">
        <v>2085</v>
      </c>
      <c r="I77" s="251">
        <f t="shared" si="54"/>
        <v>-339</v>
      </c>
      <c r="J77" s="244">
        <f t="shared" si="55"/>
        <v>830</v>
      </c>
      <c r="K77" s="251">
        <f t="shared" si="56"/>
        <v>395</v>
      </c>
      <c r="L77" s="251">
        <v>113</v>
      </c>
      <c r="M77" s="251">
        <v>282</v>
      </c>
      <c r="N77" s="251">
        <f t="shared" si="57"/>
        <v>435</v>
      </c>
      <c r="O77" s="251">
        <v>130</v>
      </c>
      <c r="P77" s="251">
        <v>305</v>
      </c>
      <c r="Q77" s="255">
        <f t="shared" si="58"/>
        <v>-40</v>
      </c>
    </row>
    <row r="78" spans="1:17" ht="20.100000000000001" customHeight="1">
      <c r="A78" s="10" t="s">
        <v>15</v>
      </c>
      <c r="B78" s="244">
        <f t="shared" si="51"/>
        <v>10336</v>
      </c>
      <c r="C78" s="251">
        <f t="shared" si="52"/>
        <v>5009</v>
      </c>
      <c r="D78" s="251">
        <v>863</v>
      </c>
      <c r="E78" s="251">
        <v>4146</v>
      </c>
      <c r="F78" s="251">
        <f t="shared" si="53"/>
        <v>5327</v>
      </c>
      <c r="G78" s="251">
        <v>914</v>
      </c>
      <c r="H78" s="251">
        <v>4413</v>
      </c>
      <c r="I78" s="251">
        <f t="shared" si="54"/>
        <v>-318</v>
      </c>
      <c r="J78" s="244">
        <f t="shared" si="55"/>
        <v>1102</v>
      </c>
      <c r="K78" s="251">
        <f t="shared" si="56"/>
        <v>552</v>
      </c>
      <c r="L78" s="251">
        <v>81</v>
      </c>
      <c r="M78" s="251">
        <v>471</v>
      </c>
      <c r="N78" s="251">
        <f t="shared" si="57"/>
        <v>550</v>
      </c>
      <c r="O78" s="251">
        <v>74</v>
      </c>
      <c r="P78" s="251">
        <v>476</v>
      </c>
      <c r="Q78" s="255">
        <f t="shared" si="58"/>
        <v>2</v>
      </c>
    </row>
    <row r="79" spans="1:17" ht="20.100000000000001" customHeight="1">
      <c r="A79" s="10" t="s">
        <v>16</v>
      </c>
      <c r="B79" s="244">
        <f t="shared" si="51"/>
        <v>6418</v>
      </c>
      <c r="C79" s="251">
        <f t="shared" si="52"/>
        <v>3110</v>
      </c>
      <c r="D79" s="251">
        <v>877</v>
      </c>
      <c r="E79" s="251">
        <v>2233</v>
      </c>
      <c r="F79" s="251">
        <f t="shared" si="53"/>
        <v>3308</v>
      </c>
      <c r="G79" s="251">
        <v>894</v>
      </c>
      <c r="H79" s="251">
        <v>2414</v>
      </c>
      <c r="I79" s="251">
        <f t="shared" si="54"/>
        <v>-198</v>
      </c>
      <c r="J79" s="244">
        <f t="shared" si="55"/>
        <v>711</v>
      </c>
      <c r="K79" s="251">
        <f t="shared" si="56"/>
        <v>318</v>
      </c>
      <c r="L79" s="251">
        <v>85</v>
      </c>
      <c r="M79" s="251">
        <v>233</v>
      </c>
      <c r="N79" s="251">
        <f t="shared" si="57"/>
        <v>393</v>
      </c>
      <c r="O79" s="251">
        <v>82</v>
      </c>
      <c r="P79" s="251">
        <v>311</v>
      </c>
      <c r="Q79" s="255">
        <f t="shared" si="58"/>
        <v>-75</v>
      </c>
    </row>
    <row r="80" spans="1:17" ht="20.100000000000001" customHeight="1">
      <c r="A80" s="10" t="s">
        <v>17</v>
      </c>
      <c r="B80" s="244">
        <f t="shared" si="51"/>
        <v>5351</v>
      </c>
      <c r="C80" s="251">
        <f t="shared" si="52"/>
        <v>2365</v>
      </c>
      <c r="D80" s="251">
        <v>701</v>
      </c>
      <c r="E80" s="251">
        <v>1664</v>
      </c>
      <c r="F80" s="251">
        <f t="shared" si="53"/>
        <v>2986</v>
      </c>
      <c r="G80" s="251">
        <v>909</v>
      </c>
      <c r="H80" s="251">
        <v>2077</v>
      </c>
      <c r="I80" s="251">
        <f t="shared" si="54"/>
        <v>-621</v>
      </c>
      <c r="J80" s="244">
        <f t="shared" si="55"/>
        <v>616</v>
      </c>
      <c r="K80" s="251">
        <f t="shared" si="56"/>
        <v>290</v>
      </c>
      <c r="L80" s="251">
        <v>79</v>
      </c>
      <c r="M80" s="251">
        <v>211</v>
      </c>
      <c r="N80" s="251">
        <f t="shared" si="57"/>
        <v>326</v>
      </c>
      <c r="O80" s="251">
        <v>72</v>
      </c>
      <c r="P80" s="251">
        <v>254</v>
      </c>
      <c r="Q80" s="255">
        <f t="shared" si="58"/>
        <v>-36</v>
      </c>
    </row>
    <row r="81" spans="1:24" ht="20.100000000000001" customHeight="1">
      <c r="A81" s="10" t="s">
        <v>18</v>
      </c>
      <c r="B81" s="244">
        <f t="shared" si="51"/>
        <v>9554</v>
      </c>
      <c r="C81" s="251">
        <f t="shared" si="52"/>
        <v>4138</v>
      </c>
      <c r="D81" s="251">
        <v>1289</v>
      </c>
      <c r="E81" s="251">
        <v>2849</v>
      </c>
      <c r="F81" s="251">
        <f t="shared" si="53"/>
        <v>5416</v>
      </c>
      <c r="G81" s="251">
        <v>1830</v>
      </c>
      <c r="H81" s="251">
        <v>3586</v>
      </c>
      <c r="I81" s="251">
        <f t="shared" si="54"/>
        <v>-1278</v>
      </c>
      <c r="J81" s="244">
        <f t="shared" si="55"/>
        <v>1021</v>
      </c>
      <c r="K81" s="251">
        <f t="shared" si="56"/>
        <v>449</v>
      </c>
      <c r="L81" s="251">
        <v>103</v>
      </c>
      <c r="M81" s="251">
        <v>346</v>
      </c>
      <c r="N81" s="251">
        <f t="shared" si="57"/>
        <v>572</v>
      </c>
      <c r="O81" s="251">
        <v>139</v>
      </c>
      <c r="P81" s="251">
        <v>433</v>
      </c>
      <c r="Q81" s="255">
        <f t="shared" si="58"/>
        <v>-123</v>
      </c>
    </row>
    <row r="82" spans="1:24" ht="20.100000000000001" customHeight="1">
      <c r="A82" s="10" t="s">
        <v>19</v>
      </c>
      <c r="B82" s="244">
        <f t="shared" si="51"/>
        <v>10726</v>
      </c>
      <c r="C82" s="251">
        <f t="shared" si="52"/>
        <v>4724</v>
      </c>
      <c r="D82" s="251">
        <v>2163</v>
      </c>
      <c r="E82" s="251">
        <v>2561</v>
      </c>
      <c r="F82" s="251">
        <f t="shared" si="53"/>
        <v>6002</v>
      </c>
      <c r="G82" s="251">
        <v>2724</v>
      </c>
      <c r="H82" s="251">
        <v>3278</v>
      </c>
      <c r="I82" s="251">
        <f t="shared" si="54"/>
        <v>-1278</v>
      </c>
      <c r="J82" s="244">
        <f t="shared" si="55"/>
        <v>897</v>
      </c>
      <c r="K82" s="251">
        <f t="shared" si="56"/>
        <v>445</v>
      </c>
      <c r="L82" s="251">
        <v>160</v>
      </c>
      <c r="M82" s="251">
        <v>285</v>
      </c>
      <c r="N82" s="251">
        <f t="shared" si="57"/>
        <v>452</v>
      </c>
      <c r="O82" s="251">
        <v>142</v>
      </c>
      <c r="P82" s="251">
        <v>310</v>
      </c>
      <c r="Q82" s="255">
        <f t="shared" si="58"/>
        <v>-7</v>
      </c>
    </row>
    <row r="83" spans="1:24" ht="20.100000000000001" customHeight="1">
      <c r="A83" s="10" t="s">
        <v>20</v>
      </c>
      <c r="B83" s="244">
        <f t="shared" si="51"/>
        <v>18176</v>
      </c>
      <c r="C83" s="251">
        <f t="shared" si="52"/>
        <v>9590</v>
      </c>
      <c r="D83" s="251">
        <v>6056</v>
      </c>
      <c r="E83" s="251">
        <v>3534</v>
      </c>
      <c r="F83" s="251">
        <f t="shared" si="53"/>
        <v>8586</v>
      </c>
      <c r="G83" s="251">
        <v>4732</v>
      </c>
      <c r="H83" s="251">
        <v>3854</v>
      </c>
      <c r="I83" s="251">
        <f t="shared" si="54"/>
        <v>1004</v>
      </c>
      <c r="J83" s="244">
        <f t="shared" si="55"/>
        <v>1314</v>
      </c>
      <c r="K83" s="251">
        <f t="shared" si="56"/>
        <v>628</v>
      </c>
      <c r="L83" s="251">
        <v>317</v>
      </c>
      <c r="M83" s="251">
        <v>311</v>
      </c>
      <c r="N83" s="251">
        <f t="shared" si="57"/>
        <v>686</v>
      </c>
      <c r="O83" s="251">
        <v>337</v>
      </c>
      <c r="P83" s="251">
        <v>349</v>
      </c>
      <c r="Q83" s="255">
        <f t="shared" si="58"/>
        <v>-58</v>
      </c>
    </row>
    <row r="84" spans="1:24" ht="20.100000000000001" customHeight="1">
      <c r="A84" s="10" t="s">
        <v>21</v>
      </c>
      <c r="B84" s="244">
        <f t="shared" si="51"/>
        <v>6123</v>
      </c>
      <c r="C84" s="251">
        <f t="shared" si="52"/>
        <v>3168</v>
      </c>
      <c r="D84" s="251">
        <v>685</v>
      </c>
      <c r="E84" s="251">
        <v>2483</v>
      </c>
      <c r="F84" s="251">
        <f t="shared" si="53"/>
        <v>2955</v>
      </c>
      <c r="G84" s="251">
        <v>663</v>
      </c>
      <c r="H84" s="251">
        <v>2292</v>
      </c>
      <c r="I84" s="251">
        <f t="shared" si="54"/>
        <v>213</v>
      </c>
      <c r="J84" s="244">
        <f t="shared" si="55"/>
        <v>739</v>
      </c>
      <c r="K84" s="251">
        <f t="shared" si="56"/>
        <v>356</v>
      </c>
      <c r="L84" s="251">
        <v>67</v>
      </c>
      <c r="M84" s="251">
        <v>289</v>
      </c>
      <c r="N84" s="251">
        <f t="shared" si="57"/>
        <v>383</v>
      </c>
      <c r="O84" s="251">
        <v>66</v>
      </c>
      <c r="P84" s="251">
        <v>317</v>
      </c>
      <c r="Q84" s="255">
        <f t="shared" si="58"/>
        <v>-27</v>
      </c>
    </row>
    <row r="85" spans="1:24" ht="20.100000000000001" customHeight="1">
      <c r="A85" s="10" t="s">
        <v>22</v>
      </c>
      <c r="B85" s="244">
        <f t="shared" si="51"/>
        <v>7765</v>
      </c>
      <c r="C85" s="251">
        <f t="shared" si="52"/>
        <v>3581</v>
      </c>
      <c r="D85" s="251">
        <v>574</v>
      </c>
      <c r="E85" s="251">
        <v>3007</v>
      </c>
      <c r="F85" s="251">
        <f t="shared" si="53"/>
        <v>4184</v>
      </c>
      <c r="G85" s="251">
        <v>730</v>
      </c>
      <c r="H85" s="251">
        <v>3454</v>
      </c>
      <c r="I85" s="251">
        <f t="shared" si="54"/>
        <v>-603</v>
      </c>
      <c r="J85" s="244">
        <f t="shared" si="55"/>
        <v>780</v>
      </c>
      <c r="K85" s="251">
        <f t="shared" si="56"/>
        <v>380</v>
      </c>
      <c r="L85" s="251">
        <v>56</v>
      </c>
      <c r="M85" s="251">
        <v>324</v>
      </c>
      <c r="N85" s="251">
        <f t="shared" si="57"/>
        <v>400</v>
      </c>
      <c r="O85" s="251">
        <v>56</v>
      </c>
      <c r="P85" s="251">
        <v>344</v>
      </c>
      <c r="Q85" s="255">
        <f t="shared" si="58"/>
        <v>-20</v>
      </c>
    </row>
    <row r="86" spans="1:24" ht="20.100000000000001" customHeight="1">
      <c r="A86" s="10" t="s">
        <v>23</v>
      </c>
      <c r="B86" s="244">
        <f t="shared" si="51"/>
        <v>10019</v>
      </c>
      <c r="C86" s="251">
        <f t="shared" si="52"/>
        <v>5101</v>
      </c>
      <c r="D86" s="251">
        <v>548</v>
      </c>
      <c r="E86" s="251">
        <v>4553</v>
      </c>
      <c r="F86" s="251">
        <f t="shared" si="53"/>
        <v>4918</v>
      </c>
      <c r="G86" s="251">
        <v>567</v>
      </c>
      <c r="H86" s="251">
        <v>4351</v>
      </c>
      <c r="I86" s="251">
        <f t="shared" si="54"/>
        <v>183</v>
      </c>
      <c r="J86" s="244">
        <f t="shared" si="55"/>
        <v>842</v>
      </c>
      <c r="K86" s="251">
        <f t="shared" si="56"/>
        <v>434</v>
      </c>
      <c r="L86" s="251">
        <v>69</v>
      </c>
      <c r="M86" s="251">
        <v>365</v>
      </c>
      <c r="N86" s="251">
        <f t="shared" si="57"/>
        <v>408</v>
      </c>
      <c r="O86" s="251">
        <v>51</v>
      </c>
      <c r="P86" s="251">
        <v>357</v>
      </c>
      <c r="Q86" s="255">
        <f t="shared" si="58"/>
        <v>26</v>
      </c>
    </row>
    <row r="87" spans="1:24" ht="20.100000000000001" customHeight="1">
      <c r="A87" s="10" t="s">
        <v>24</v>
      </c>
      <c r="B87" s="244">
        <f t="shared" si="51"/>
        <v>6367</v>
      </c>
      <c r="C87" s="251">
        <f t="shared" si="52"/>
        <v>3068</v>
      </c>
      <c r="D87" s="251">
        <v>860</v>
      </c>
      <c r="E87" s="251">
        <v>2208</v>
      </c>
      <c r="F87" s="251">
        <f t="shared" si="53"/>
        <v>3299</v>
      </c>
      <c r="G87" s="251">
        <v>1016</v>
      </c>
      <c r="H87" s="251">
        <v>2283</v>
      </c>
      <c r="I87" s="251">
        <f t="shared" si="54"/>
        <v>-231</v>
      </c>
      <c r="J87" s="244">
        <f t="shared" si="55"/>
        <v>684</v>
      </c>
      <c r="K87" s="251">
        <f t="shared" si="56"/>
        <v>304</v>
      </c>
      <c r="L87" s="251">
        <v>64</v>
      </c>
      <c r="M87" s="251">
        <v>240</v>
      </c>
      <c r="N87" s="251">
        <f t="shared" si="57"/>
        <v>380</v>
      </c>
      <c r="O87" s="251">
        <v>85</v>
      </c>
      <c r="P87" s="251">
        <v>295</v>
      </c>
      <c r="Q87" s="255">
        <f t="shared" si="58"/>
        <v>-76</v>
      </c>
    </row>
    <row r="88" spans="1:24" ht="20.100000000000001" customHeight="1">
      <c r="A88" s="10" t="s">
        <v>25</v>
      </c>
      <c r="B88" s="244">
        <f t="shared" si="51"/>
        <v>4167</v>
      </c>
      <c r="C88" s="251">
        <f t="shared" si="52"/>
        <v>2064</v>
      </c>
      <c r="D88" s="251">
        <v>714</v>
      </c>
      <c r="E88" s="251">
        <v>1350</v>
      </c>
      <c r="F88" s="251">
        <f t="shared" si="53"/>
        <v>2103</v>
      </c>
      <c r="G88" s="251">
        <v>779</v>
      </c>
      <c r="H88" s="251">
        <v>1324</v>
      </c>
      <c r="I88" s="251">
        <f t="shared" si="54"/>
        <v>-39</v>
      </c>
      <c r="J88" s="244">
        <f t="shared" si="55"/>
        <v>455</v>
      </c>
      <c r="K88" s="251">
        <f t="shared" si="56"/>
        <v>220</v>
      </c>
      <c r="L88" s="251">
        <v>43</v>
      </c>
      <c r="M88" s="251">
        <v>177</v>
      </c>
      <c r="N88" s="251">
        <f t="shared" si="57"/>
        <v>235</v>
      </c>
      <c r="O88" s="251">
        <v>61</v>
      </c>
      <c r="P88" s="251">
        <v>174</v>
      </c>
      <c r="Q88" s="255">
        <f t="shared" si="58"/>
        <v>-15</v>
      </c>
    </row>
    <row r="89" spans="1:24" ht="20.100000000000001" customHeight="1" thickBot="1">
      <c r="A89" s="11" t="s">
        <v>26</v>
      </c>
      <c r="B89" s="246">
        <f>SUM(C89, F89)</f>
        <v>7407</v>
      </c>
      <c r="C89" s="252">
        <f>SUM(D89:E89)</f>
        <v>3580</v>
      </c>
      <c r="D89" s="252">
        <v>1993</v>
      </c>
      <c r="E89" s="252">
        <v>1587</v>
      </c>
      <c r="F89" s="252">
        <f>SUM(G89:H89)</f>
        <v>3827</v>
      </c>
      <c r="G89" s="252">
        <v>2205</v>
      </c>
      <c r="H89" s="252">
        <v>1622</v>
      </c>
      <c r="I89" s="252">
        <f>C89-F89</f>
        <v>-247</v>
      </c>
      <c r="J89" s="246">
        <f>SUM(K89, N89)</f>
        <v>869</v>
      </c>
      <c r="K89" s="252">
        <f>SUM(L89:M89)</f>
        <v>397</v>
      </c>
      <c r="L89" s="252">
        <v>178</v>
      </c>
      <c r="M89" s="252">
        <v>219</v>
      </c>
      <c r="N89" s="252">
        <f>SUM(O89:P89)</f>
        <v>472</v>
      </c>
      <c r="O89" s="252">
        <v>219</v>
      </c>
      <c r="P89" s="252">
        <v>253</v>
      </c>
      <c r="Q89" s="256">
        <f>K89-N89</f>
        <v>-75</v>
      </c>
    </row>
    <row r="90" spans="1:24" s="443" customFormat="1">
      <c r="A90" s="76" t="s">
        <v>373</v>
      </c>
    </row>
    <row r="91" spans="1:24">
      <c r="A91" s="76" t="s">
        <v>230</v>
      </c>
      <c r="E91" s="248"/>
    </row>
    <row r="92" spans="1:24" ht="30" customHeight="1">
      <c r="E92" s="248"/>
    </row>
    <row r="93" spans="1:24" ht="19.5">
      <c r="A93" s="5" t="s">
        <v>367</v>
      </c>
      <c r="T93" s="1" t="s">
        <v>34</v>
      </c>
      <c r="X93" s="1"/>
    </row>
    <row r="94" spans="1:24" ht="5.0999999999999996" customHeight="1" thickBot="1"/>
    <row r="95" spans="1:24" ht="20.100000000000001" customHeight="1">
      <c r="A95" s="467" t="s">
        <v>4</v>
      </c>
      <c r="B95" s="8" t="s">
        <v>68</v>
      </c>
      <c r="C95" s="6"/>
      <c r="D95" s="6"/>
      <c r="E95" s="6"/>
      <c r="F95" s="6"/>
      <c r="G95" s="6"/>
      <c r="H95" s="6"/>
      <c r="I95" s="6"/>
      <c r="J95" s="7"/>
      <c r="K95" s="6" t="s">
        <v>69</v>
      </c>
      <c r="L95" s="6"/>
      <c r="M95" s="6"/>
      <c r="N95" s="6"/>
      <c r="O95" s="6"/>
      <c r="P95" s="6"/>
      <c r="Q95" s="6"/>
      <c r="R95" s="6"/>
      <c r="S95" s="24"/>
      <c r="T95" s="39"/>
    </row>
    <row r="96" spans="1:24" ht="20.100000000000001" customHeight="1">
      <c r="A96" s="468"/>
      <c r="B96" s="469" t="s">
        <v>30</v>
      </c>
      <c r="C96" s="71"/>
      <c r="D96" s="71"/>
      <c r="E96" s="71"/>
      <c r="F96" s="71"/>
      <c r="G96" s="71"/>
      <c r="H96" s="71"/>
      <c r="I96" s="85"/>
      <c r="J96" s="488" t="s">
        <v>109</v>
      </c>
      <c r="K96" s="469" t="s">
        <v>30</v>
      </c>
      <c r="L96" s="71"/>
      <c r="M96" s="71"/>
      <c r="N96" s="71"/>
      <c r="O96" s="71"/>
      <c r="P96" s="71"/>
      <c r="Q96" s="71"/>
      <c r="R96" s="85"/>
      <c r="S96" s="486" t="s">
        <v>109</v>
      </c>
      <c r="T96" s="482" t="s">
        <v>73</v>
      </c>
    </row>
    <row r="97" spans="1:20" ht="20.100000000000001" customHeight="1" thickBot="1">
      <c r="A97" s="468"/>
      <c r="B97" s="470"/>
      <c r="C97" s="60" t="s">
        <v>137</v>
      </c>
      <c r="D97" s="60" t="s">
        <v>314</v>
      </c>
      <c r="E97" s="60" t="s">
        <v>315</v>
      </c>
      <c r="F97" s="60" t="s">
        <v>316</v>
      </c>
      <c r="G97" s="60" t="s">
        <v>317</v>
      </c>
      <c r="H97" s="60" t="s">
        <v>318</v>
      </c>
      <c r="I97" s="60" t="s">
        <v>72</v>
      </c>
      <c r="J97" s="483"/>
      <c r="K97" s="470"/>
      <c r="L97" s="60" t="s">
        <v>137</v>
      </c>
      <c r="M97" s="60" t="s">
        <v>314</v>
      </c>
      <c r="N97" s="60" t="s">
        <v>315</v>
      </c>
      <c r="O97" s="60" t="s">
        <v>316</v>
      </c>
      <c r="P97" s="60" t="s">
        <v>317</v>
      </c>
      <c r="Q97" s="60" t="s">
        <v>318</v>
      </c>
      <c r="R97" s="60" t="s">
        <v>72</v>
      </c>
      <c r="S97" s="487"/>
      <c r="T97" s="485"/>
    </row>
    <row r="98" spans="1:20" ht="20.100000000000001" customHeight="1" thickBot="1">
      <c r="A98" s="32" t="s">
        <v>27</v>
      </c>
      <c r="B98" s="240">
        <f t="shared" ref="B98:B120" si="59">SUM(C98:I98)</f>
        <v>251601</v>
      </c>
      <c r="C98" s="241">
        <f t="shared" ref="C98:J98" si="60">SUM(C99:C120)</f>
        <v>43930</v>
      </c>
      <c r="D98" s="241">
        <f t="shared" si="60"/>
        <v>65097</v>
      </c>
      <c r="E98" s="241">
        <f t="shared" si="60"/>
        <v>106067</v>
      </c>
      <c r="F98" s="241">
        <f t="shared" si="60"/>
        <v>10884</v>
      </c>
      <c r="G98" s="241">
        <f t="shared" si="60"/>
        <v>6522</v>
      </c>
      <c r="H98" s="241">
        <f t="shared" si="60"/>
        <v>4583</v>
      </c>
      <c r="I98" s="241">
        <f t="shared" si="60"/>
        <v>14518</v>
      </c>
      <c r="J98" s="34">
        <f t="shared" si="60"/>
        <v>99.999999999999986</v>
      </c>
      <c r="K98" s="240">
        <f t="shared" ref="K98:K120" si="61">SUM(L98:R98)</f>
        <v>24494</v>
      </c>
      <c r="L98" s="241">
        <f t="shared" ref="L98:S98" si="62">SUM(L99:L120)</f>
        <v>1567</v>
      </c>
      <c r="M98" s="241">
        <f t="shared" si="62"/>
        <v>7075</v>
      </c>
      <c r="N98" s="241">
        <f t="shared" si="62"/>
        <v>12134</v>
      </c>
      <c r="O98" s="241">
        <f t="shared" si="62"/>
        <v>70</v>
      </c>
      <c r="P98" s="241">
        <f t="shared" si="62"/>
        <v>898</v>
      </c>
      <c r="Q98" s="241">
        <f t="shared" si="62"/>
        <v>1149</v>
      </c>
      <c r="R98" s="241">
        <f t="shared" si="62"/>
        <v>1601</v>
      </c>
      <c r="S98" s="33">
        <f t="shared" si="62"/>
        <v>100</v>
      </c>
      <c r="T98" s="36">
        <f t="shared" ref="T98:T120" si="63">K98/B98*100</f>
        <v>9.7352554242630198</v>
      </c>
    </row>
    <row r="99" spans="1:20" ht="20.100000000000001" customHeight="1">
      <c r="A99" s="29" t="s">
        <v>5</v>
      </c>
      <c r="B99" s="242">
        <f t="shared" si="59"/>
        <v>33026</v>
      </c>
      <c r="C99" s="250">
        <v>5020</v>
      </c>
      <c r="D99" s="250">
        <v>8450</v>
      </c>
      <c r="E99" s="250">
        <v>14940</v>
      </c>
      <c r="F99" s="250">
        <v>1492</v>
      </c>
      <c r="G99" s="250">
        <v>954</v>
      </c>
      <c r="H99" s="250">
        <v>226</v>
      </c>
      <c r="I99" s="250">
        <v>1944</v>
      </c>
      <c r="J99" s="38">
        <f t="shared" ref="J99:J120" si="64">B99/B$98*100</f>
        <v>13.126338925520963</v>
      </c>
      <c r="K99" s="242">
        <f t="shared" si="61"/>
        <v>3119</v>
      </c>
      <c r="L99" s="250">
        <v>134</v>
      </c>
      <c r="M99" s="250">
        <v>900</v>
      </c>
      <c r="N99" s="250">
        <v>1695</v>
      </c>
      <c r="O99" s="250">
        <v>10</v>
      </c>
      <c r="P99" s="250">
        <v>111</v>
      </c>
      <c r="Q99" s="250">
        <v>71</v>
      </c>
      <c r="R99" s="250">
        <v>198</v>
      </c>
      <c r="S99" s="38">
        <f t="shared" ref="S99:S120" si="65">K99/K$98*100</f>
        <v>12.733730709561526</v>
      </c>
      <c r="T99" s="30">
        <f t="shared" si="63"/>
        <v>9.4440743656513053</v>
      </c>
    </row>
    <row r="100" spans="1:20" ht="20.100000000000001" customHeight="1">
      <c r="A100" s="10" t="s">
        <v>6</v>
      </c>
      <c r="B100" s="244">
        <f t="shared" si="59"/>
        <v>39777</v>
      </c>
      <c r="C100" s="251">
        <v>5917</v>
      </c>
      <c r="D100" s="251">
        <v>10152</v>
      </c>
      <c r="E100" s="251">
        <v>18222</v>
      </c>
      <c r="F100" s="251">
        <v>1873</v>
      </c>
      <c r="G100" s="251">
        <v>1104</v>
      </c>
      <c r="H100" s="251">
        <v>324</v>
      </c>
      <c r="I100" s="251">
        <v>2185</v>
      </c>
      <c r="J100" s="14">
        <f t="shared" si="64"/>
        <v>15.809555605899817</v>
      </c>
      <c r="K100" s="244">
        <f t="shared" si="61"/>
        <v>3274</v>
      </c>
      <c r="L100" s="251">
        <v>157</v>
      </c>
      <c r="M100" s="251">
        <v>967</v>
      </c>
      <c r="N100" s="251">
        <v>1747</v>
      </c>
      <c r="O100" s="251">
        <v>9</v>
      </c>
      <c r="P100" s="251">
        <v>104</v>
      </c>
      <c r="Q100" s="251">
        <v>89</v>
      </c>
      <c r="R100" s="251">
        <v>201</v>
      </c>
      <c r="S100" s="14">
        <f t="shared" si="65"/>
        <v>13.366538744182249</v>
      </c>
      <c r="T100" s="12">
        <f t="shared" si="63"/>
        <v>8.2308871961183598</v>
      </c>
    </row>
    <row r="101" spans="1:20" ht="20.100000000000001" customHeight="1">
      <c r="A101" s="10" t="s">
        <v>7</v>
      </c>
      <c r="B101" s="244">
        <f t="shared" si="59"/>
        <v>41522</v>
      </c>
      <c r="C101" s="251">
        <v>5358</v>
      </c>
      <c r="D101" s="251">
        <v>10769</v>
      </c>
      <c r="E101" s="251">
        <v>19804</v>
      </c>
      <c r="F101" s="251">
        <v>1796</v>
      </c>
      <c r="G101" s="251">
        <v>1047</v>
      </c>
      <c r="H101" s="251">
        <v>473</v>
      </c>
      <c r="I101" s="251">
        <v>2275</v>
      </c>
      <c r="J101" s="14">
        <f t="shared" si="64"/>
        <v>16.503114057575289</v>
      </c>
      <c r="K101" s="244">
        <f t="shared" si="61"/>
        <v>3142</v>
      </c>
      <c r="L101" s="251">
        <v>144</v>
      </c>
      <c r="M101" s="251">
        <v>966</v>
      </c>
      <c r="N101" s="251">
        <v>1661</v>
      </c>
      <c r="O101" s="251">
        <v>12</v>
      </c>
      <c r="P101" s="251">
        <v>80</v>
      </c>
      <c r="Q101" s="251">
        <v>107</v>
      </c>
      <c r="R101" s="251">
        <v>172</v>
      </c>
      <c r="S101" s="14">
        <f t="shared" si="65"/>
        <v>12.827631256634279</v>
      </c>
      <c r="T101" s="12">
        <f t="shared" si="63"/>
        <v>7.5670728770290445</v>
      </c>
    </row>
    <row r="102" spans="1:20" ht="20.100000000000001" customHeight="1">
      <c r="A102" s="10" t="s">
        <v>8</v>
      </c>
      <c r="B102" s="244">
        <f t="shared" si="59"/>
        <v>21921</v>
      </c>
      <c r="C102" s="251">
        <v>4617</v>
      </c>
      <c r="D102" s="251">
        <v>4864</v>
      </c>
      <c r="E102" s="251">
        <v>9250</v>
      </c>
      <c r="F102" s="251">
        <v>704</v>
      </c>
      <c r="G102" s="251">
        <v>537</v>
      </c>
      <c r="H102" s="251">
        <v>258</v>
      </c>
      <c r="I102" s="251">
        <v>1691</v>
      </c>
      <c r="J102" s="14">
        <f t="shared" si="64"/>
        <v>8.7126044809042895</v>
      </c>
      <c r="K102" s="244">
        <f t="shared" si="61"/>
        <v>1888</v>
      </c>
      <c r="L102" s="251">
        <v>149</v>
      </c>
      <c r="M102" s="251">
        <v>520</v>
      </c>
      <c r="N102" s="251">
        <v>936</v>
      </c>
      <c r="O102" s="251">
        <v>1</v>
      </c>
      <c r="P102" s="251">
        <v>72</v>
      </c>
      <c r="Q102" s="251">
        <v>41</v>
      </c>
      <c r="R102" s="251">
        <v>169</v>
      </c>
      <c r="S102" s="14">
        <f t="shared" si="65"/>
        <v>7.7080101249285535</v>
      </c>
      <c r="T102" s="12">
        <f t="shared" si="63"/>
        <v>8.6127457688974047</v>
      </c>
    </row>
    <row r="103" spans="1:20" ht="20.100000000000001" customHeight="1">
      <c r="A103" s="10" t="s">
        <v>9</v>
      </c>
      <c r="B103" s="244">
        <f t="shared" si="59"/>
        <v>23637</v>
      </c>
      <c r="C103" s="251">
        <v>4550</v>
      </c>
      <c r="D103" s="251">
        <v>5916</v>
      </c>
      <c r="E103" s="251">
        <v>10126</v>
      </c>
      <c r="F103" s="251">
        <v>1281</v>
      </c>
      <c r="G103" s="251">
        <v>517</v>
      </c>
      <c r="H103" s="251">
        <v>257</v>
      </c>
      <c r="I103" s="251">
        <v>990</v>
      </c>
      <c r="J103" s="14">
        <f t="shared" si="64"/>
        <v>9.3946367462768432</v>
      </c>
      <c r="K103" s="244">
        <f t="shared" si="61"/>
        <v>1477</v>
      </c>
      <c r="L103" s="251">
        <v>113</v>
      </c>
      <c r="M103" s="251">
        <v>489</v>
      </c>
      <c r="N103" s="251">
        <v>698</v>
      </c>
      <c r="O103" s="251">
        <v>5</v>
      </c>
      <c r="P103" s="251">
        <v>52</v>
      </c>
      <c r="Q103" s="251">
        <v>36</v>
      </c>
      <c r="R103" s="251">
        <v>84</v>
      </c>
      <c r="S103" s="14">
        <f t="shared" si="65"/>
        <v>6.0300481750632811</v>
      </c>
      <c r="T103" s="12">
        <f t="shared" si="63"/>
        <v>6.2486779202098406</v>
      </c>
    </row>
    <row r="104" spans="1:20" ht="20.100000000000001" customHeight="1">
      <c r="A104" s="10" t="s">
        <v>10</v>
      </c>
      <c r="B104" s="244">
        <f t="shared" si="59"/>
        <v>5800</v>
      </c>
      <c r="C104" s="251">
        <v>1125</v>
      </c>
      <c r="D104" s="251">
        <v>1537</v>
      </c>
      <c r="E104" s="251">
        <v>2200</v>
      </c>
      <c r="F104" s="251">
        <v>265</v>
      </c>
      <c r="G104" s="251">
        <v>165</v>
      </c>
      <c r="H104" s="251">
        <v>188</v>
      </c>
      <c r="I104" s="251">
        <v>320</v>
      </c>
      <c r="J104" s="14">
        <f t="shared" si="64"/>
        <v>2.3052372605832252</v>
      </c>
      <c r="K104" s="244">
        <f t="shared" si="61"/>
        <v>858</v>
      </c>
      <c r="L104" s="251">
        <v>86</v>
      </c>
      <c r="M104" s="251">
        <v>233</v>
      </c>
      <c r="N104" s="251">
        <v>407</v>
      </c>
      <c r="O104" s="251">
        <v>1</v>
      </c>
      <c r="P104" s="251">
        <v>30</v>
      </c>
      <c r="Q104" s="251">
        <v>50</v>
      </c>
      <c r="R104" s="251">
        <v>51</v>
      </c>
      <c r="S104" s="14">
        <f t="shared" si="65"/>
        <v>3.5028986690618109</v>
      </c>
      <c r="T104" s="12">
        <f t="shared" si="63"/>
        <v>14.793103448275863</v>
      </c>
    </row>
    <row r="105" spans="1:20" ht="20.100000000000001" customHeight="1">
      <c r="A105" s="10" t="s">
        <v>11</v>
      </c>
      <c r="B105" s="244">
        <f t="shared" si="59"/>
        <v>3317</v>
      </c>
      <c r="C105" s="251">
        <v>747</v>
      </c>
      <c r="D105" s="251">
        <v>903</v>
      </c>
      <c r="E105" s="251">
        <v>1083</v>
      </c>
      <c r="F105" s="251">
        <v>166</v>
      </c>
      <c r="G105" s="251">
        <v>45</v>
      </c>
      <c r="H105" s="251">
        <v>123</v>
      </c>
      <c r="I105" s="251">
        <v>250</v>
      </c>
      <c r="J105" s="14">
        <f t="shared" si="64"/>
        <v>1.3183572402335444</v>
      </c>
      <c r="K105" s="244">
        <f t="shared" si="61"/>
        <v>451</v>
      </c>
      <c r="L105" s="251">
        <v>42</v>
      </c>
      <c r="M105" s="251">
        <v>130</v>
      </c>
      <c r="N105" s="251">
        <v>198</v>
      </c>
      <c r="O105" s="251">
        <v>1</v>
      </c>
      <c r="P105" s="251">
        <v>15</v>
      </c>
      <c r="Q105" s="251">
        <v>36</v>
      </c>
      <c r="R105" s="251">
        <v>29</v>
      </c>
      <c r="S105" s="14">
        <f t="shared" si="65"/>
        <v>1.8412672491222339</v>
      </c>
      <c r="T105" s="12">
        <f t="shared" si="63"/>
        <v>13.596623454929151</v>
      </c>
    </row>
    <row r="106" spans="1:20" ht="20.100000000000001" customHeight="1">
      <c r="A106" s="10" t="s">
        <v>12</v>
      </c>
      <c r="B106" s="244">
        <f t="shared" si="59"/>
        <v>3394</v>
      </c>
      <c r="C106" s="251">
        <v>616</v>
      </c>
      <c r="D106" s="251">
        <v>965</v>
      </c>
      <c r="E106" s="251">
        <v>1144</v>
      </c>
      <c r="F106" s="251">
        <v>169</v>
      </c>
      <c r="G106" s="251">
        <v>101</v>
      </c>
      <c r="H106" s="251">
        <v>258</v>
      </c>
      <c r="I106" s="251">
        <v>141</v>
      </c>
      <c r="J106" s="14">
        <f t="shared" si="64"/>
        <v>1.3489612521412873</v>
      </c>
      <c r="K106" s="244">
        <f t="shared" si="61"/>
        <v>426</v>
      </c>
      <c r="L106" s="251">
        <v>19</v>
      </c>
      <c r="M106" s="251">
        <v>144</v>
      </c>
      <c r="N106" s="251">
        <v>175</v>
      </c>
      <c r="O106" s="251">
        <v>3</v>
      </c>
      <c r="P106" s="251">
        <v>13</v>
      </c>
      <c r="Q106" s="251">
        <v>58</v>
      </c>
      <c r="R106" s="251">
        <v>14</v>
      </c>
      <c r="S106" s="14">
        <f t="shared" si="65"/>
        <v>1.7392014370866336</v>
      </c>
      <c r="T106" s="12">
        <f t="shared" si="63"/>
        <v>12.551561579257514</v>
      </c>
    </row>
    <row r="107" spans="1:20" ht="20.100000000000001" customHeight="1">
      <c r="A107" s="10" t="s">
        <v>13</v>
      </c>
      <c r="B107" s="244">
        <f t="shared" si="59"/>
        <v>5778</v>
      </c>
      <c r="C107" s="251">
        <v>1015</v>
      </c>
      <c r="D107" s="251">
        <v>1664</v>
      </c>
      <c r="E107" s="251">
        <v>2274</v>
      </c>
      <c r="F107" s="251">
        <v>136</v>
      </c>
      <c r="G107" s="251">
        <v>171</v>
      </c>
      <c r="H107" s="251">
        <v>243</v>
      </c>
      <c r="I107" s="251">
        <v>275</v>
      </c>
      <c r="J107" s="14">
        <f t="shared" si="64"/>
        <v>2.2964932571810128</v>
      </c>
      <c r="K107" s="244">
        <f t="shared" si="61"/>
        <v>931</v>
      </c>
      <c r="L107" s="251">
        <v>57</v>
      </c>
      <c r="M107" s="251">
        <v>238</v>
      </c>
      <c r="N107" s="251">
        <v>447</v>
      </c>
      <c r="O107" s="251">
        <v>2</v>
      </c>
      <c r="P107" s="251">
        <v>46</v>
      </c>
      <c r="Q107" s="251">
        <v>91</v>
      </c>
      <c r="R107" s="251">
        <v>50</v>
      </c>
      <c r="S107" s="14">
        <f t="shared" si="65"/>
        <v>3.8009308402057651</v>
      </c>
      <c r="T107" s="12">
        <f t="shared" si="63"/>
        <v>16.112841813776395</v>
      </c>
    </row>
    <row r="108" spans="1:20" ht="20.100000000000001" customHeight="1">
      <c r="A108" s="10" t="s">
        <v>14</v>
      </c>
      <c r="B108" s="244">
        <f t="shared" si="59"/>
        <v>4325</v>
      </c>
      <c r="C108" s="251">
        <v>852</v>
      </c>
      <c r="D108" s="251">
        <v>1184</v>
      </c>
      <c r="E108" s="251">
        <v>1516</v>
      </c>
      <c r="F108" s="251">
        <v>191</v>
      </c>
      <c r="G108" s="251">
        <v>141</v>
      </c>
      <c r="H108" s="251">
        <v>121</v>
      </c>
      <c r="I108" s="251">
        <v>320</v>
      </c>
      <c r="J108" s="14">
        <f t="shared" si="64"/>
        <v>1.7189915779349048</v>
      </c>
      <c r="K108" s="244">
        <f t="shared" si="61"/>
        <v>668</v>
      </c>
      <c r="L108" s="251">
        <v>47</v>
      </c>
      <c r="M108" s="251">
        <v>170</v>
      </c>
      <c r="N108" s="251">
        <v>315</v>
      </c>
      <c r="O108" s="251">
        <v>1</v>
      </c>
      <c r="P108" s="251">
        <v>38</v>
      </c>
      <c r="Q108" s="251">
        <v>36</v>
      </c>
      <c r="R108" s="251">
        <v>61</v>
      </c>
      <c r="S108" s="14">
        <f t="shared" si="65"/>
        <v>2.7271984975912469</v>
      </c>
      <c r="T108" s="12">
        <f t="shared" si="63"/>
        <v>15.445086705202312</v>
      </c>
    </row>
    <row r="109" spans="1:20" ht="20.100000000000001" customHeight="1">
      <c r="A109" s="10" t="s">
        <v>15</v>
      </c>
      <c r="B109" s="244">
        <f t="shared" si="59"/>
        <v>8175</v>
      </c>
      <c r="C109" s="251">
        <v>1208</v>
      </c>
      <c r="D109" s="251">
        <v>2132</v>
      </c>
      <c r="E109" s="251">
        <v>3476</v>
      </c>
      <c r="F109" s="251">
        <v>469</v>
      </c>
      <c r="G109" s="251">
        <v>260</v>
      </c>
      <c r="H109" s="251">
        <v>224</v>
      </c>
      <c r="I109" s="251">
        <v>406</v>
      </c>
      <c r="J109" s="14">
        <f t="shared" si="64"/>
        <v>3.2491921733220455</v>
      </c>
      <c r="K109" s="244">
        <f t="shared" si="61"/>
        <v>1085</v>
      </c>
      <c r="L109" s="251">
        <v>75</v>
      </c>
      <c r="M109" s="251">
        <v>286</v>
      </c>
      <c r="N109" s="251">
        <v>580</v>
      </c>
      <c r="O109" s="251">
        <v>5</v>
      </c>
      <c r="P109" s="251">
        <v>37</v>
      </c>
      <c r="Q109" s="251">
        <v>53</v>
      </c>
      <c r="R109" s="251">
        <v>49</v>
      </c>
      <c r="S109" s="14">
        <f t="shared" si="65"/>
        <v>4.4296562423450636</v>
      </c>
      <c r="T109" s="12">
        <f t="shared" si="63"/>
        <v>13.272171253822629</v>
      </c>
    </row>
    <row r="110" spans="1:20" ht="20.100000000000001" customHeight="1">
      <c r="A110" s="10" t="s">
        <v>16</v>
      </c>
      <c r="B110" s="244">
        <f t="shared" si="59"/>
        <v>4283</v>
      </c>
      <c r="C110" s="251">
        <v>738</v>
      </c>
      <c r="D110" s="251">
        <v>1261</v>
      </c>
      <c r="E110" s="251">
        <v>1474</v>
      </c>
      <c r="F110" s="251">
        <v>134</v>
      </c>
      <c r="G110" s="251">
        <v>229</v>
      </c>
      <c r="H110" s="251">
        <v>300</v>
      </c>
      <c r="I110" s="251">
        <v>147</v>
      </c>
      <c r="J110" s="14">
        <f t="shared" si="64"/>
        <v>1.7022984805306816</v>
      </c>
      <c r="K110" s="244">
        <f t="shared" si="61"/>
        <v>512</v>
      </c>
      <c r="L110" s="251">
        <v>27</v>
      </c>
      <c r="M110" s="251">
        <v>146</v>
      </c>
      <c r="N110" s="251">
        <v>206</v>
      </c>
      <c r="O110" s="251">
        <v>2</v>
      </c>
      <c r="P110" s="251">
        <v>44</v>
      </c>
      <c r="Q110" s="251">
        <v>69</v>
      </c>
      <c r="R110" s="251">
        <v>18</v>
      </c>
      <c r="S110" s="14">
        <f t="shared" si="65"/>
        <v>2.0903078304890994</v>
      </c>
      <c r="T110" s="12">
        <f t="shared" si="63"/>
        <v>11.954237683866449</v>
      </c>
    </row>
    <row r="111" spans="1:20" ht="20.100000000000001" customHeight="1">
      <c r="A111" s="10" t="s">
        <v>17</v>
      </c>
      <c r="B111" s="244">
        <f t="shared" si="59"/>
        <v>3708</v>
      </c>
      <c r="C111" s="375">
        <v>631</v>
      </c>
      <c r="D111" s="375">
        <v>1021</v>
      </c>
      <c r="E111" s="375">
        <v>1493</v>
      </c>
      <c r="F111" s="375">
        <v>156</v>
      </c>
      <c r="G111" s="375">
        <v>100</v>
      </c>
      <c r="H111" s="375">
        <v>124</v>
      </c>
      <c r="I111" s="375">
        <v>183</v>
      </c>
      <c r="J111" s="14">
        <f t="shared" si="64"/>
        <v>1.4737620279728618</v>
      </c>
      <c r="K111" s="244">
        <f t="shared" si="61"/>
        <v>512</v>
      </c>
      <c r="L111" s="375">
        <v>29</v>
      </c>
      <c r="M111" s="375">
        <v>141</v>
      </c>
      <c r="N111" s="375">
        <v>260</v>
      </c>
      <c r="O111" s="375">
        <v>4</v>
      </c>
      <c r="P111" s="375">
        <v>29</v>
      </c>
      <c r="Q111" s="375">
        <v>27</v>
      </c>
      <c r="R111" s="375">
        <v>22</v>
      </c>
      <c r="S111" s="14">
        <f t="shared" si="65"/>
        <v>2.0903078304890994</v>
      </c>
      <c r="T111" s="12">
        <f t="shared" si="63"/>
        <v>13.807982740021574</v>
      </c>
    </row>
    <row r="112" spans="1:20" ht="20.100000000000001" customHeight="1">
      <c r="A112" s="10" t="s">
        <v>18</v>
      </c>
      <c r="B112" s="244">
        <f t="shared" si="59"/>
        <v>7174</v>
      </c>
      <c r="C112" s="251">
        <v>1354</v>
      </c>
      <c r="D112" s="251">
        <v>2072</v>
      </c>
      <c r="E112" s="251">
        <v>2670</v>
      </c>
      <c r="F112" s="251">
        <v>264</v>
      </c>
      <c r="G112" s="251">
        <v>132</v>
      </c>
      <c r="H112" s="251">
        <v>146</v>
      </c>
      <c r="I112" s="251">
        <v>536</v>
      </c>
      <c r="J112" s="14">
        <f t="shared" si="64"/>
        <v>2.8513400185213889</v>
      </c>
      <c r="K112" s="244">
        <f t="shared" si="61"/>
        <v>910</v>
      </c>
      <c r="L112" s="251">
        <v>65</v>
      </c>
      <c r="M112" s="251">
        <v>215</v>
      </c>
      <c r="N112" s="251">
        <v>501</v>
      </c>
      <c r="O112" s="251">
        <v>2</v>
      </c>
      <c r="P112" s="251">
        <v>21</v>
      </c>
      <c r="Q112" s="251">
        <v>46</v>
      </c>
      <c r="R112" s="251">
        <v>60</v>
      </c>
      <c r="S112" s="14">
        <f t="shared" si="65"/>
        <v>3.7151955580958602</v>
      </c>
      <c r="T112" s="12">
        <f t="shared" si="63"/>
        <v>12.684694730972959</v>
      </c>
    </row>
    <row r="113" spans="1:20" ht="20.100000000000001" customHeight="1">
      <c r="A113" s="10" t="s">
        <v>19</v>
      </c>
      <c r="B113" s="244">
        <f t="shared" si="59"/>
        <v>6684</v>
      </c>
      <c r="C113" s="251">
        <v>1669</v>
      </c>
      <c r="D113" s="251">
        <v>1697</v>
      </c>
      <c r="E113" s="251">
        <v>2561</v>
      </c>
      <c r="F113" s="251">
        <v>220</v>
      </c>
      <c r="G113" s="251">
        <v>184</v>
      </c>
      <c r="H113" s="251">
        <v>148</v>
      </c>
      <c r="I113" s="251">
        <v>205</v>
      </c>
      <c r="J113" s="14">
        <f t="shared" si="64"/>
        <v>2.6565872154721166</v>
      </c>
      <c r="K113" s="244">
        <f t="shared" si="61"/>
        <v>692</v>
      </c>
      <c r="L113" s="251">
        <v>58</v>
      </c>
      <c r="M113" s="251">
        <v>215</v>
      </c>
      <c r="N113" s="251">
        <v>318</v>
      </c>
      <c r="O113" s="251">
        <v>1</v>
      </c>
      <c r="P113" s="251">
        <v>30</v>
      </c>
      <c r="Q113" s="251">
        <v>43</v>
      </c>
      <c r="R113" s="251">
        <v>27</v>
      </c>
      <c r="S113" s="14">
        <f t="shared" si="65"/>
        <v>2.8251816771454235</v>
      </c>
      <c r="T113" s="12">
        <f t="shared" si="63"/>
        <v>10.353081986834232</v>
      </c>
    </row>
    <row r="114" spans="1:20" ht="20.100000000000001" customHeight="1">
      <c r="A114" s="10" t="s">
        <v>20</v>
      </c>
      <c r="B114" s="244">
        <f t="shared" si="59"/>
        <v>11131</v>
      </c>
      <c r="C114" s="251">
        <v>1937</v>
      </c>
      <c r="D114" s="251">
        <v>2915</v>
      </c>
      <c r="E114" s="251">
        <v>4611</v>
      </c>
      <c r="F114" s="251">
        <v>572</v>
      </c>
      <c r="G114" s="251">
        <v>273</v>
      </c>
      <c r="H114" s="251">
        <v>195</v>
      </c>
      <c r="I114" s="251">
        <v>628</v>
      </c>
      <c r="J114" s="14">
        <f t="shared" si="64"/>
        <v>4.4240682668192894</v>
      </c>
      <c r="K114" s="244">
        <f t="shared" si="61"/>
        <v>962</v>
      </c>
      <c r="L114" s="251">
        <v>74</v>
      </c>
      <c r="M114" s="251">
        <v>277</v>
      </c>
      <c r="N114" s="251">
        <v>482</v>
      </c>
      <c r="O114" s="251">
        <v>2</v>
      </c>
      <c r="P114" s="251">
        <v>32</v>
      </c>
      <c r="Q114" s="251">
        <v>46</v>
      </c>
      <c r="R114" s="251">
        <v>49</v>
      </c>
      <c r="S114" s="14">
        <f t="shared" si="65"/>
        <v>3.9274924471299091</v>
      </c>
      <c r="T114" s="12">
        <f t="shared" si="63"/>
        <v>8.6425298715299608</v>
      </c>
    </row>
    <row r="115" spans="1:20" ht="20.100000000000001" customHeight="1">
      <c r="A115" s="10" t="s">
        <v>21</v>
      </c>
      <c r="B115" s="244">
        <f t="shared" si="59"/>
        <v>3312</v>
      </c>
      <c r="C115" s="251">
        <v>761</v>
      </c>
      <c r="D115" s="251">
        <v>924</v>
      </c>
      <c r="E115" s="251">
        <v>923</v>
      </c>
      <c r="F115" s="251">
        <v>181</v>
      </c>
      <c r="G115" s="251">
        <v>97</v>
      </c>
      <c r="H115" s="251">
        <v>150</v>
      </c>
      <c r="I115" s="251">
        <v>276</v>
      </c>
      <c r="J115" s="14">
        <f t="shared" si="64"/>
        <v>1.3163699667330415</v>
      </c>
      <c r="K115" s="244">
        <f t="shared" si="61"/>
        <v>503</v>
      </c>
      <c r="L115" s="251">
        <v>39</v>
      </c>
      <c r="M115" s="251">
        <v>143</v>
      </c>
      <c r="N115" s="251">
        <v>185</v>
      </c>
      <c r="O115" s="251">
        <v>2</v>
      </c>
      <c r="P115" s="251">
        <v>24</v>
      </c>
      <c r="Q115" s="251">
        <v>47</v>
      </c>
      <c r="R115" s="251">
        <v>63</v>
      </c>
      <c r="S115" s="14">
        <f t="shared" si="65"/>
        <v>2.053564138156283</v>
      </c>
      <c r="T115" s="12">
        <f t="shared" si="63"/>
        <v>15.187198067632851</v>
      </c>
    </row>
    <row r="116" spans="1:20" ht="20.100000000000001" customHeight="1">
      <c r="A116" s="10" t="s">
        <v>22</v>
      </c>
      <c r="B116" s="244">
        <f t="shared" si="59"/>
        <v>6372</v>
      </c>
      <c r="C116" s="251">
        <v>1052</v>
      </c>
      <c r="D116" s="251">
        <v>1777</v>
      </c>
      <c r="E116" s="251">
        <v>2419</v>
      </c>
      <c r="F116" s="251">
        <v>306</v>
      </c>
      <c r="G116" s="251">
        <v>86</v>
      </c>
      <c r="H116" s="251">
        <v>353</v>
      </c>
      <c r="I116" s="251">
        <v>379</v>
      </c>
      <c r="J116" s="14">
        <f t="shared" si="64"/>
        <v>2.5325813490407434</v>
      </c>
      <c r="K116" s="244">
        <f t="shared" si="61"/>
        <v>772</v>
      </c>
      <c r="L116" s="251">
        <v>46</v>
      </c>
      <c r="M116" s="251">
        <v>217</v>
      </c>
      <c r="N116" s="251">
        <v>361</v>
      </c>
      <c r="O116" s="251">
        <v>2</v>
      </c>
      <c r="P116" s="251">
        <v>23</v>
      </c>
      <c r="Q116" s="251">
        <v>76</v>
      </c>
      <c r="R116" s="251">
        <v>47</v>
      </c>
      <c r="S116" s="14">
        <f t="shared" si="65"/>
        <v>3.1517922756593451</v>
      </c>
      <c r="T116" s="12">
        <f t="shared" si="63"/>
        <v>12.115505335844318</v>
      </c>
    </row>
    <row r="117" spans="1:20" ht="20.100000000000001" customHeight="1">
      <c r="A117" s="10" t="s">
        <v>23</v>
      </c>
      <c r="B117" s="244">
        <f t="shared" si="59"/>
        <v>5377</v>
      </c>
      <c r="C117" s="251">
        <v>1427</v>
      </c>
      <c r="D117" s="251">
        <v>1270</v>
      </c>
      <c r="E117" s="251">
        <v>1884</v>
      </c>
      <c r="F117" s="251">
        <v>144</v>
      </c>
      <c r="G117" s="251">
        <v>107</v>
      </c>
      <c r="H117" s="251">
        <v>228</v>
      </c>
      <c r="I117" s="251">
        <v>317</v>
      </c>
      <c r="J117" s="14">
        <f t="shared" si="64"/>
        <v>2.1371139224406899</v>
      </c>
      <c r="K117" s="244">
        <f t="shared" si="61"/>
        <v>645</v>
      </c>
      <c r="L117" s="251">
        <v>46</v>
      </c>
      <c r="M117" s="251">
        <v>168</v>
      </c>
      <c r="N117" s="251">
        <v>280</v>
      </c>
      <c r="O117" s="251">
        <v>3</v>
      </c>
      <c r="P117" s="251">
        <v>26</v>
      </c>
      <c r="Q117" s="251">
        <v>55</v>
      </c>
      <c r="R117" s="251">
        <v>67</v>
      </c>
      <c r="S117" s="14">
        <f t="shared" si="65"/>
        <v>2.6332979505184944</v>
      </c>
      <c r="T117" s="12">
        <f t="shared" si="63"/>
        <v>11.995536544541565</v>
      </c>
    </row>
    <row r="118" spans="1:20" ht="20.100000000000001" customHeight="1">
      <c r="A118" s="10" t="s">
        <v>24</v>
      </c>
      <c r="B118" s="244">
        <f t="shared" si="59"/>
        <v>5448</v>
      </c>
      <c r="C118" s="251">
        <v>1274</v>
      </c>
      <c r="D118" s="251">
        <v>1511</v>
      </c>
      <c r="E118" s="251">
        <v>1903</v>
      </c>
      <c r="F118" s="251">
        <v>145</v>
      </c>
      <c r="G118" s="251">
        <v>105</v>
      </c>
      <c r="H118" s="251">
        <v>61</v>
      </c>
      <c r="I118" s="251">
        <v>449</v>
      </c>
      <c r="J118" s="14">
        <f t="shared" si="64"/>
        <v>2.165333206147829</v>
      </c>
      <c r="K118" s="244">
        <f t="shared" si="61"/>
        <v>653</v>
      </c>
      <c r="L118" s="251">
        <v>47</v>
      </c>
      <c r="M118" s="251">
        <v>200</v>
      </c>
      <c r="N118" s="251">
        <v>283</v>
      </c>
      <c r="O118" s="251">
        <v>0</v>
      </c>
      <c r="P118" s="251">
        <v>31</v>
      </c>
      <c r="Q118" s="251">
        <v>22</v>
      </c>
      <c r="R118" s="251">
        <v>70</v>
      </c>
      <c r="S118" s="14">
        <f t="shared" si="65"/>
        <v>2.6659590103698867</v>
      </c>
      <c r="T118" s="12">
        <f t="shared" si="63"/>
        <v>11.986049926578561</v>
      </c>
    </row>
    <row r="119" spans="1:20" ht="20.100000000000001" customHeight="1">
      <c r="A119" s="10" t="s">
        <v>25</v>
      </c>
      <c r="B119" s="244">
        <f t="shared" si="59"/>
        <v>3403</v>
      </c>
      <c r="C119" s="376">
        <v>833</v>
      </c>
      <c r="D119" s="376">
        <v>891</v>
      </c>
      <c r="E119" s="251">
        <v>1144</v>
      </c>
      <c r="F119" s="251">
        <v>129</v>
      </c>
      <c r="G119" s="251">
        <v>55</v>
      </c>
      <c r="H119" s="251">
        <v>67</v>
      </c>
      <c r="I119" s="251">
        <v>284</v>
      </c>
      <c r="J119" s="14">
        <f t="shared" si="64"/>
        <v>1.3525383444421921</v>
      </c>
      <c r="K119" s="244">
        <f t="shared" si="61"/>
        <v>476</v>
      </c>
      <c r="L119" s="251">
        <v>45</v>
      </c>
      <c r="M119" s="251">
        <v>133</v>
      </c>
      <c r="N119" s="251">
        <v>210</v>
      </c>
      <c r="O119" s="251">
        <v>2</v>
      </c>
      <c r="P119" s="251">
        <v>13</v>
      </c>
      <c r="Q119" s="251">
        <v>19</v>
      </c>
      <c r="R119" s="251">
        <v>54</v>
      </c>
      <c r="S119" s="14">
        <f t="shared" si="65"/>
        <v>1.9433330611578346</v>
      </c>
      <c r="T119" s="12">
        <f t="shared" si="63"/>
        <v>13.987657948868645</v>
      </c>
    </row>
    <row r="120" spans="1:20" ht="20.100000000000001" customHeight="1" thickBot="1">
      <c r="A120" s="11" t="s">
        <v>26</v>
      </c>
      <c r="B120" s="246">
        <f t="shared" si="59"/>
        <v>4037</v>
      </c>
      <c r="C120" s="252">
        <v>1229</v>
      </c>
      <c r="D120" s="252">
        <v>1222</v>
      </c>
      <c r="E120" s="252">
        <v>950</v>
      </c>
      <c r="F120" s="252">
        <v>91</v>
      </c>
      <c r="G120" s="252">
        <v>112</v>
      </c>
      <c r="H120" s="252">
        <v>116</v>
      </c>
      <c r="I120" s="252">
        <v>317</v>
      </c>
      <c r="J120" s="15">
        <f t="shared" si="64"/>
        <v>1.6045246243059448</v>
      </c>
      <c r="K120" s="246">
        <f t="shared" si="61"/>
        <v>538</v>
      </c>
      <c r="L120" s="252">
        <v>68</v>
      </c>
      <c r="M120" s="252">
        <v>177</v>
      </c>
      <c r="N120" s="252">
        <v>189</v>
      </c>
      <c r="O120" s="252">
        <v>0</v>
      </c>
      <c r="P120" s="252">
        <v>27</v>
      </c>
      <c r="Q120" s="252">
        <v>31</v>
      </c>
      <c r="R120" s="252">
        <v>46</v>
      </c>
      <c r="S120" s="15">
        <f t="shared" si="65"/>
        <v>2.1964562750061241</v>
      </c>
      <c r="T120" s="13">
        <f t="shared" si="63"/>
        <v>13.326727768144661</v>
      </c>
    </row>
    <row r="121" spans="1:20" ht="5.0999999999999996" customHeight="1" thickBot="1"/>
    <row r="122" spans="1:20" ht="20.100000000000001" customHeight="1">
      <c r="A122" s="467" t="s">
        <v>4</v>
      </c>
      <c r="B122" s="8" t="s">
        <v>78</v>
      </c>
      <c r="C122" s="6"/>
      <c r="D122" s="6"/>
      <c r="E122" s="6"/>
      <c r="F122" s="6"/>
      <c r="G122" s="6"/>
      <c r="H122" s="6"/>
      <c r="I122" s="7"/>
      <c r="J122" s="8" t="s">
        <v>74</v>
      </c>
      <c r="K122" s="6"/>
      <c r="L122" s="6"/>
      <c r="M122" s="6"/>
      <c r="N122" s="6"/>
      <c r="O122" s="6"/>
      <c r="P122" s="6"/>
      <c r="Q122" s="7"/>
    </row>
    <row r="123" spans="1:20" ht="20.100000000000001" customHeight="1">
      <c r="A123" s="468"/>
      <c r="B123" s="469" t="s">
        <v>30</v>
      </c>
      <c r="C123" s="71"/>
      <c r="D123" s="71"/>
      <c r="E123" s="71"/>
      <c r="F123" s="71"/>
      <c r="G123" s="71"/>
      <c r="H123" s="71"/>
      <c r="I123" s="42"/>
      <c r="J123" s="469" t="s">
        <v>30</v>
      </c>
      <c r="K123" s="71"/>
      <c r="L123" s="71"/>
      <c r="M123" s="71"/>
      <c r="N123" s="71"/>
      <c r="O123" s="71"/>
      <c r="P123" s="71"/>
      <c r="Q123" s="42"/>
    </row>
    <row r="124" spans="1:20" ht="20.100000000000001" customHeight="1" thickBot="1">
      <c r="A124" s="468"/>
      <c r="B124" s="470"/>
      <c r="C124" s="60" t="s">
        <v>137</v>
      </c>
      <c r="D124" s="60" t="s">
        <v>314</v>
      </c>
      <c r="E124" s="60" t="s">
        <v>315</v>
      </c>
      <c r="F124" s="60" t="s">
        <v>316</v>
      </c>
      <c r="G124" s="60" t="s">
        <v>317</v>
      </c>
      <c r="H124" s="60" t="s">
        <v>318</v>
      </c>
      <c r="I124" s="60" t="s">
        <v>72</v>
      </c>
      <c r="J124" s="470"/>
      <c r="K124" s="60" t="s">
        <v>137</v>
      </c>
      <c r="L124" s="60" t="s">
        <v>314</v>
      </c>
      <c r="M124" s="60" t="s">
        <v>315</v>
      </c>
      <c r="N124" s="60" t="s">
        <v>316</v>
      </c>
      <c r="O124" s="60" t="s">
        <v>317</v>
      </c>
      <c r="P124" s="60" t="s">
        <v>318</v>
      </c>
      <c r="Q124" s="60" t="s">
        <v>72</v>
      </c>
    </row>
    <row r="125" spans="1:20" ht="20.100000000000001" customHeight="1" thickBot="1">
      <c r="A125" s="32" t="s">
        <v>27</v>
      </c>
      <c r="B125" s="32">
        <f t="shared" ref="B125:B147" si="66">SUM(C125:I125)</f>
        <v>100</v>
      </c>
      <c r="C125" s="275">
        <f t="shared" ref="C125:I125" si="67">C98/$B98*100</f>
        <v>17.460184975417427</v>
      </c>
      <c r="D125" s="275">
        <f t="shared" si="67"/>
        <v>25.873108612445893</v>
      </c>
      <c r="E125" s="275">
        <f t="shared" si="67"/>
        <v>42.15682767556568</v>
      </c>
      <c r="F125" s="275">
        <f t="shared" si="67"/>
        <v>4.3258969558944518</v>
      </c>
      <c r="G125" s="275">
        <f t="shared" si="67"/>
        <v>2.5921995540558265</v>
      </c>
      <c r="H125" s="275">
        <f t="shared" si="67"/>
        <v>1.8215348905608484</v>
      </c>
      <c r="I125" s="276">
        <f t="shared" si="67"/>
        <v>5.7702473360598727</v>
      </c>
      <c r="J125" s="32">
        <f t="shared" ref="J125:J147" si="68">SUM(K125:Q125)</f>
        <v>99.999999999999972</v>
      </c>
      <c r="K125" s="275">
        <f t="shared" ref="K125:Q125" si="69">L98/$K98*100</f>
        <v>6.3974850983914422</v>
      </c>
      <c r="L125" s="275">
        <f t="shared" si="69"/>
        <v>28.884624806074953</v>
      </c>
      <c r="M125" s="275">
        <f t="shared" si="69"/>
        <v>49.538662529599087</v>
      </c>
      <c r="N125" s="275">
        <f t="shared" si="69"/>
        <v>0.28578427369968151</v>
      </c>
      <c r="O125" s="275">
        <f t="shared" si="69"/>
        <v>3.6662039683187722</v>
      </c>
      <c r="P125" s="275">
        <f t="shared" si="69"/>
        <v>4.6909447211562014</v>
      </c>
      <c r="Q125" s="276">
        <f t="shared" si="69"/>
        <v>6.5362946027598596</v>
      </c>
    </row>
    <row r="126" spans="1:20" ht="20.100000000000001" customHeight="1">
      <c r="A126" s="29" t="s">
        <v>5</v>
      </c>
      <c r="B126" s="29">
        <f t="shared" si="66"/>
        <v>99.999999999999986</v>
      </c>
      <c r="C126" s="277">
        <f t="shared" ref="C126:I126" si="70">C99/$B99*100</f>
        <v>15.200145340035123</v>
      </c>
      <c r="D126" s="277">
        <f t="shared" si="70"/>
        <v>25.585902016592989</v>
      </c>
      <c r="E126" s="277">
        <f t="shared" si="70"/>
        <v>45.23708593229577</v>
      </c>
      <c r="F126" s="277">
        <f t="shared" si="70"/>
        <v>4.5176527584327495</v>
      </c>
      <c r="G126" s="277">
        <f t="shared" si="70"/>
        <v>2.8886331980863562</v>
      </c>
      <c r="H126" s="277">
        <f t="shared" si="70"/>
        <v>0.68430933204142197</v>
      </c>
      <c r="I126" s="278">
        <f t="shared" si="70"/>
        <v>5.8862714225155939</v>
      </c>
      <c r="J126" s="29">
        <f t="shared" si="68"/>
        <v>99.999999999999986</v>
      </c>
      <c r="K126" s="277">
        <f t="shared" ref="K126:Q126" si="71">L99/$K99*100</f>
        <v>4.2962487976915682</v>
      </c>
      <c r="L126" s="277">
        <f t="shared" si="71"/>
        <v>28.855402372555304</v>
      </c>
      <c r="M126" s="277">
        <f t="shared" si="71"/>
        <v>54.34434113497916</v>
      </c>
      <c r="N126" s="277">
        <f t="shared" si="71"/>
        <v>0.32061558191728118</v>
      </c>
      <c r="O126" s="277">
        <f t="shared" si="71"/>
        <v>3.5588329592818213</v>
      </c>
      <c r="P126" s="277">
        <f t="shared" si="71"/>
        <v>2.2763706316126964</v>
      </c>
      <c r="Q126" s="278">
        <f t="shared" si="71"/>
        <v>6.3481885219621672</v>
      </c>
    </row>
    <row r="127" spans="1:20" ht="20.100000000000001" customHeight="1">
      <c r="A127" s="10" t="s">
        <v>6</v>
      </c>
      <c r="B127" s="10">
        <f t="shared" si="66"/>
        <v>99.999999999999986</v>
      </c>
      <c r="C127" s="279">
        <f t="shared" ref="C127:I127" si="72">C100/$B100*100</f>
        <v>14.875430525177865</v>
      </c>
      <c r="D127" s="279">
        <f t="shared" si="72"/>
        <v>25.522286748623575</v>
      </c>
      <c r="E127" s="279">
        <f t="shared" si="72"/>
        <v>45.810392940644093</v>
      </c>
      <c r="F127" s="279">
        <f t="shared" si="72"/>
        <v>4.7087512884330138</v>
      </c>
      <c r="G127" s="279">
        <f t="shared" si="72"/>
        <v>2.7754732634436987</v>
      </c>
      <c r="H127" s="279">
        <f t="shared" si="72"/>
        <v>0.81454106644543323</v>
      </c>
      <c r="I127" s="280">
        <f t="shared" si="72"/>
        <v>5.4931241672323203</v>
      </c>
      <c r="J127" s="10">
        <f t="shared" si="68"/>
        <v>100</v>
      </c>
      <c r="K127" s="279">
        <f t="shared" ref="K127:Q127" si="73">L100/$K100*100</f>
        <v>4.7953573610262676</v>
      </c>
      <c r="L127" s="279">
        <f t="shared" si="73"/>
        <v>29.535736102626757</v>
      </c>
      <c r="M127" s="279">
        <f t="shared" si="73"/>
        <v>53.359804520464259</v>
      </c>
      <c r="N127" s="279">
        <f t="shared" si="73"/>
        <v>0.27489309712889431</v>
      </c>
      <c r="O127" s="279">
        <f t="shared" si="73"/>
        <v>3.1765424557116679</v>
      </c>
      <c r="P127" s="279">
        <f t="shared" si="73"/>
        <v>2.718387293830177</v>
      </c>
      <c r="Q127" s="280">
        <f t="shared" si="73"/>
        <v>6.1392791692119735</v>
      </c>
    </row>
    <row r="128" spans="1:20" ht="20.100000000000001" customHeight="1">
      <c r="A128" s="10" t="s">
        <v>7</v>
      </c>
      <c r="B128" s="10">
        <f t="shared" si="66"/>
        <v>100.00000000000003</v>
      </c>
      <c r="C128" s="279">
        <f t="shared" ref="C128:I128" si="74">C101/$B101*100</f>
        <v>12.904002697365252</v>
      </c>
      <c r="D128" s="279">
        <f t="shared" si="74"/>
        <v>25.935648571841437</v>
      </c>
      <c r="E128" s="279">
        <f t="shared" si="74"/>
        <v>47.695197726506436</v>
      </c>
      <c r="F128" s="279">
        <f t="shared" si="74"/>
        <v>4.3254178507779013</v>
      </c>
      <c r="G128" s="279">
        <f t="shared" si="74"/>
        <v>2.521554838398921</v>
      </c>
      <c r="H128" s="279">
        <f t="shared" si="74"/>
        <v>1.1391551466692356</v>
      </c>
      <c r="I128" s="280">
        <f t="shared" si="74"/>
        <v>5.4790231684408264</v>
      </c>
      <c r="J128" s="10">
        <f t="shared" si="68"/>
        <v>100</v>
      </c>
      <c r="K128" s="279">
        <f t="shared" ref="K128:Q128" si="75">L101/$K101*100</f>
        <v>4.5830681094844046</v>
      </c>
      <c r="L128" s="279">
        <f t="shared" si="75"/>
        <v>30.744748567791213</v>
      </c>
      <c r="M128" s="279">
        <f t="shared" si="75"/>
        <v>52.864417568427754</v>
      </c>
      <c r="N128" s="279">
        <f t="shared" si="75"/>
        <v>0.38192234245703371</v>
      </c>
      <c r="O128" s="279">
        <f t="shared" si="75"/>
        <v>2.5461489497135581</v>
      </c>
      <c r="P128" s="279">
        <f t="shared" si="75"/>
        <v>3.4054742202418846</v>
      </c>
      <c r="Q128" s="280">
        <f t="shared" si="75"/>
        <v>5.4742202418841499</v>
      </c>
    </row>
    <row r="129" spans="1:17" ht="20.100000000000001" customHeight="1">
      <c r="A129" s="10" t="s">
        <v>8</v>
      </c>
      <c r="B129" s="10">
        <f t="shared" si="66"/>
        <v>100</v>
      </c>
      <c r="C129" s="279">
        <f t="shared" ref="C129:I129" si="76">C102/$B102*100</f>
        <v>21.061995346927603</v>
      </c>
      <c r="D129" s="279">
        <f t="shared" si="76"/>
        <v>22.188768760549245</v>
      </c>
      <c r="E129" s="279">
        <f t="shared" si="76"/>
        <v>42.196980064778067</v>
      </c>
      <c r="F129" s="279">
        <f t="shared" si="76"/>
        <v>3.2115323206058117</v>
      </c>
      <c r="G129" s="279">
        <f t="shared" si="76"/>
        <v>2.4497057615984672</v>
      </c>
      <c r="H129" s="279">
        <f t="shared" si="76"/>
        <v>1.1769536061311072</v>
      </c>
      <c r="I129" s="280">
        <f t="shared" si="76"/>
        <v>7.7140641394096985</v>
      </c>
      <c r="J129" s="10">
        <f t="shared" si="68"/>
        <v>100.00000000000001</v>
      </c>
      <c r="K129" s="279">
        <f t="shared" ref="K129:Q129" si="77">L102/$K102*100</f>
        <v>7.8919491525423728</v>
      </c>
      <c r="L129" s="279">
        <f t="shared" si="77"/>
        <v>27.542372881355931</v>
      </c>
      <c r="M129" s="279">
        <f t="shared" si="77"/>
        <v>49.576271186440678</v>
      </c>
      <c r="N129" s="279">
        <f t="shared" si="77"/>
        <v>5.2966101694915252E-2</v>
      </c>
      <c r="O129" s="279">
        <f t="shared" si="77"/>
        <v>3.8135593220338984</v>
      </c>
      <c r="P129" s="279">
        <f t="shared" si="77"/>
        <v>2.1716101694915255</v>
      </c>
      <c r="Q129" s="280">
        <f t="shared" si="77"/>
        <v>8.9512711864406782</v>
      </c>
    </row>
    <row r="130" spans="1:17" ht="20.100000000000001" customHeight="1">
      <c r="A130" s="10" t="s">
        <v>9</v>
      </c>
      <c r="B130" s="10">
        <f t="shared" si="66"/>
        <v>99.999999999999986</v>
      </c>
      <c r="C130" s="279">
        <f t="shared" ref="C130:I130" si="78">C103/$B103*100</f>
        <v>19.249481744722257</v>
      </c>
      <c r="D130" s="279">
        <f t="shared" si="78"/>
        <v>25.028556923467445</v>
      </c>
      <c r="E130" s="279">
        <f t="shared" si="78"/>
        <v>42.839615856496174</v>
      </c>
      <c r="F130" s="279">
        <f t="shared" si="78"/>
        <v>5.4194694758218045</v>
      </c>
      <c r="G130" s="279">
        <f t="shared" si="78"/>
        <v>2.1872488048398697</v>
      </c>
      <c r="H130" s="279">
        <f t="shared" si="78"/>
        <v>1.0872784194271692</v>
      </c>
      <c r="I130" s="280">
        <f t="shared" si="78"/>
        <v>4.1883487752252826</v>
      </c>
      <c r="J130" s="10">
        <f t="shared" si="68"/>
        <v>100.00000000000003</v>
      </c>
      <c r="K130" s="279">
        <f t="shared" ref="K130:Q130" si="79">L103/$K103*100</f>
        <v>7.6506431956668921</v>
      </c>
      <c r="L130" s="279">
        <f t="shared" si="79"/>
        <v>33.107650643195669</v>
      </c>
      <c r="M130" s="279">
        <f t="shared" si="79"/>
        <v>47.257955314827356</v>
      </c>
      <c r="N130" s="279">
        <f t="shared" si="79"/>
        <v>0.33852403520649971</v>
      </c>
      <c r="O130" s="279">
        <f t="shared" si="79"/>
        <v>3.5206499661475967</v>
      </c>
      <c r="P130" s="279">
        <f t="shared" si="79"/>
        <v>2.4373730534867977</v>
      </c>
      <c r="Q130" s="280">
        <f t="shared" si="79"/>
        <v>5.6872037914691944</v>
      </c>
    </row>
    <row r="131" spans="1:17" ht="20.100000000000001" customHeight="1">
      <c r="A131" s="10" t="s">
        <v>10</v>
      </c>
      <c r="B131" s="10">
        <f t="shared" si="66"/>
        <v>100</v>
      </c>
      <c r="C131" s="279">
        <f t="shared" ref="C131:I131" si="80">C104/$B104*100</f>
        <v>19.396551724137932</v>
      </c>
      <c r="D131" s="279">
        <f t="shared" si="80"/>
        <v>26.5</v>
      </c>
      <c r="E131" s="279">
        <f t="shared" si="80"/>
        <v>37.931034482758619</v>
      </c>
      <c r="F131" s="279">
        <f t="shared" si="80"/>
        <v>4.568965517241379</v>
      </c>
      <c r="G131" s="279">
        <f t="shared" si="80"/>
        <v>2.8448275862068968</v>
      </c>
      <c r="H131" s="279">
        <f t="shared" si="80"/>
        <v>3.2413793103448274</v>
      </c>
      <c r="I131" s="280">
        <f t="shared" si="80"/>
        <v>5.5172413793103452</v>
      </c>
      <c r="J131" s="10">
        <f t="shared" si="68"/>
        <v>100</v>
      </c>
      <c r="K131" s="279">
        <f t="shared" ref="K131:Q131" si="81">L104/$K104*100</f>
        <v>10.023310023310025</v>
      </c>
      <c r="L131" s="279">
        <f t="shared" si="81"/>
        <v>27.156177156177158</v>
      </c>
      <c r="M131" s="279">
        <f t="shared" si="81"/>
        <v>47.435897435897431</v>
      </c>
      <c r="N131" s="279">
        <f t="shared" si="81"/>
        <v>0.11655011655011654</v>
      </c>
      <c r="O131" s="279">
        <f t="shared" si="81"/>
        <v>3.4965034965034967</v>
      </c>
      <c r="P131" s="279">
        <f t="shared" si="81"/>
        <v>5.8275058275058269</v>
      </c>
      <c r="Q131" s="280">
        <f t="shared" si="81"/>
        <v>5.9440559440559442</v>
      </c>
    </row>
    <row r="132" spans="1:17" ht="20.100000000000001" customHeight="1">
      <c r="A132" s="10" t="s">
        <v>11</v>
      </c>
      <c r="B132" s="10">
        <f t="shared" si="66"/>
        <v>100</v>
      </c>
      <c r="C132" s="279">
        <f t="shared" ref="C132:I132" si="82">C105/$B105*100</f>
        <v>22.520349713596623</v>
      </c>
      <c r="D132" s="279">
        <f t="shared" si="82"/>
        <v>27.223394633705155</v>
      </c>
      <c r="E132" s="279">
        <f t="shared" si="82"/>
        <v>32.649984926138075</v>
      </c>
      <c r="F132" s="279">
        <f t="shared" si="82"/>
        <v>5.0045221585770276</v>
      </c>
      <c r="G132" s="279">
        <f t="shared" si="82"/>
        <v>1.3566475731082304</v>
      </c>
      <c r="H132" s="279">
        <f t="shared" si="82"/>
        <v>3.7081700331624967</v>
      </c>
      <c r="I132" s="280">
        <f t="shared" si="82"/>
        <v>7.5369309617123905</v>
      </c>
      <c r="J132" s="10">
        <f t="shared" si="68"/>
        <v>100</v>
      </c>
      <c r="K132" s="279">
        <f t="shared" ref="K132:Q132" si="83">L105/$K105*100</f>
        <v>9.3126385809312637</v>
      </c>
      <c r="L132" s="279">
        <f t="shared" si="83"/>
        <v>28.824833702882486</v>
      </c>
      <c r="M132" s="279">
        <f t="shared" si="83"/>
        <v>43.902439024390247</v>
      </c>
      <c r="N132" s="279">
        <f t="shared" si="83"/>
        <v>0.22172949002217296</v>
      </c>
      <c r="O132" s="279">
        <f t="shared" si="83"/>
        <v>3.325942350332594</v>
      </c>
      <c r="P132" s="279">
        <f t="shared" si="83"/>
        <v>7.9822616407982254</v>
      </c>
      <c r="Q132" s="280">
        <f t="shared" si="83"/>
        <v>6.4301552106430151</v>
      </c>
    </row>
    <row r="133" spans="1:17" ht="20.100000000000001" customHeight="1">
      <c r="A133" s="10" t="s">
        <v>12</v>
      </c>
      <c r="B133" s="10">
        <f t="shared" si="66"/>
        <v>100</v>
      </c>
      <c r="C133" s="279">
        <f t="shared" ref="C133:I133" si="84">C106/$B106*100</f>
        <v>18.149675898644666</v>
      </c>
      <c r="D133" s="279">
        <f t="shared" si="84"/>
        <v>28.4325279905716</v>
      </c>
      <c r="E133" s="279">
        <f t="shared" si="84"/>
        <v>33.706540954625808</v>
      </c>
      <c r="F133" s="279">
        <f t="shared" si="84"/>
        <v>4.9793753682969948</v>
      </c>
      <c r="G133" s="279">
        <f t="shared" si="84"/>
        <v>2.9758397171479078</v>
      </c>
      <c r="H133" s="279">
        <f t="shared" si="84"/>
        <v>7.6016499705362408</v>
      </c>
      <c r="I133" s="280">
        <f t="shared" si="84"/>
        <v>4.1543901001767827</v>
      </c>
      <c r="J133" s="10">
        <f t="shared" si="68"/>
        <v>99.999999999999986</v>
      </c>
      <c r="K133" s="279">
        <f t="shared" ref="K133:Q133" si="85">L106/$K106*100</f>
        <v>4.460093896713615</v>
      </c>
      <c r="L133" s="279">
        <f t="shared" si="85"/>
        <v>33.802816901408448</v>
      </c>
      <c r="M133" s="279">
        <f t="shared" si="85"/>
        <v>41.079812206572768</v>
      </c>
      <c r="N133" s="279">
        <f t="shared" si="85"/>
        <v>0.70422535211267612</v>
      </c>
      <c r="O133" s="279">
        <f t="shared" si="85"/>
        <v>3.051643192488263</v>
      </c>
      <c r="P133" s="279">
        <f t="shared" si="85"/>
        <v>13.615023474178404</v>
      </c>
      <c r="Q133" s="280">
        <f t="shared" si="85"/>
        <v>3.286384976525822</v>
      </c>
    </row>
    <row r="134" spans="1:17" ht="20.100000000000001" customHeight="1">
      <c r="A134" s="10" t="s">
        <v>13</v>
      </c>
      <c r="B134" s="10">
        <f t="shared" si="66"/>
        <v>100</v>
      </c>
      <c r="C134" s="279">
        <f t="shared" ref="C134:I134" si="86">C107/$B107*100</f>
        <v>17.566632052613361</v>
      </c>
      <c r="D134" s="279">
        <f t="shared" si="86"/>
        <v>28.798892350294221</v>
      </c>
      <c r="E134" s="279">
        <f t="shared" si="86"/>
        <v>39.356178608515059</v>
      </c>
      <c r="F134" s="279">
        <f t="shared" si="86"/>
        <v>2.3537556247836622</v>
      </c>
      <c r="G134" s="279">
        <f t="shared" si="86"/>
        <v>2.9595015576323989</v>
      </c>
      <c r="H134" s="279">
        <f t="shared" si="86"/>
        <v>4.2056074766355138</v>
      </c>
      <c r="I134" s="280">
        <f t="shared" si="86"/>
        <v>4.7594323295257874</v>
      </c>
      <c r="J134" s="10">
        <f t="shared" si="68"/>
        <v>100</v>
      </c>
      <c r="K134" s="279">
        <f t="shared" ref="K134:Q134" si="87">L107/$K107*100</f>
        <v>6.1224489795918364</v>
      </c>
      <c r="L134" s="279">
        <f t="shared" si="87"/>
        <v>25.563909774436087</v>
      </c>
      <c r="M134" s="279">
        <f t="shared" si="87"/>
        <v>48.012889366272823</v>
      </c>
      <c r="N134" s="279">
        <f t="shared" si="87"/>
        <v>0.21482277121374865</v>
      </c>
      <c r="O134" s="279">
        <f t="shared" si="87"/>
        <v>4.9409237379162185</v>
      </c>
      <c r="P134" s="279">
        <f t="shared" si="87"/>
        <v>9.7744360902255636</v>
      </c>
      <c r="Q134" s="280">
        <f t="shared" si="87"/>
        <v>5.3705692803437159</v>
      </c>
    </row>
    <row r="135" spans="1:17" ht="20.100000000000001" customHeight="1">
      <c r="A135" s="10" t="s">
        <v>14</v>
      </c>
      <c r="B135" s="10">
        <f t="shared" si="66"/>
        <v>99.999999999999986</v>
      </c>
      <c r="C135" s="279">
        <f t="shared" ref="C135:I135" si="88">C108/$B108*100</f>
        <v>19.699421965317921</v>
      </c>
      <c r="D135" s="279">
        <f t="shared" si="88"/>
        <v>27.375722543352598</v>
      </c>
      <c r="E135" s="279">
        <f t="shared" si="88"/>
        <v>35.052023121387279</v>
      </c>
      <c r="F135" s="279">
        <f t="shared" si="88"/>
        <v>4.4161849710982661</v>
      </c>
      <c r="G135" s="279">
        <f t="shared" si="88"/>
        <v>3.2601156069364161</v>
      </c>
      <c r="H135" s="279">
        <f t="shared" si="88"/>
        <v>2.7976878612716765</v>
      </c>
      <c r="I135" s="280">
        <f t="shared" si="88"/>
        <v>7.3988439306358389</v>
      </c>
      <c r="J135" s="10">
        <f t="shared" si="68"/>
        <v>100.00000000000001</v>
      </c>
      <c r="K135" s="279">
        <f t="shared" ref="K135:Q135" si="89">L108/$K108*100</f>
        <v>7.0359281437125745</v>
      </c>
      <c r="L135" s="279">
        <f t="shared" si="89"/>
        <v>25.449101796407188</v>
      </c>
      <c r="M135" s="279">
        <f t="shared" si="89"/>
        <v>47.155688622754496</v>
      </c>
      <c r="N135" s="279">
        <f t="shared" si="89"/>
        <v>0.14970059880239522</v>
      </c>
      <c r="O135" s="279">
        <f t="shared" si="89"/>
        <v>5.6886227544910177</v>
      </c>
      <c r="P135" s="279">
        <f t="shared" si="89"/>
        <v>5.3892215568862278</v>
      </c>
      <c r="Q135" s="280">
        <f t="shared" si="89"/>
        <v>9.1317365269461082</v>
      </c>
    </row>
    <row r="136" spans="1:17" ht="20.100000000000001" customHeight="1">
      <c r="A136" s="10" t="s">
        <v>15</v>
      </c>
      <c r="B136" s="10">
        <f t="shared" si="66"/>
        <v>100.00000000000003</v>
      </c>
      <c r="C136" s="279">
        <f t="shared" ref="C136:I136" si="90">C109/$B109*100</f>
        <v>14.776758409785934</v>
      </c>
      <c r="D136" s="279">
        <f t="shared" si="90"/>
        <v>26.079510703363912</v>
      </c>
      <c r="E136" s="279">
        <f t="shared" si="90"/>
        <v>42.519877675840981</v>
      </c>
      <c r="F136" s="279">
        <f t="shared" si="90"/>
        <v>5.7370030581039755</v>
      </c>
      <c r="G136" s="279">
        <f t="shared" si="90"/>
        <v>3.1804281345565748</v>
      </c>
      <c r="H136" s="279">
        <f t="shared" si="90"/>
        <v>2.740061162079511</v>
      </c>
      <c r="I136" s="280">
        <f t="shared" si="90"/>
        <v>4.9663608562691133</v>
      </c>
      <c r="J136" s="10">
        <f t="shared" si="68"/>
        <v>100.00000000000001</v>
      </c>
      <c r="K136" s="279">
        <f t="shared" ref="K136:Q136" si="91">L109/$K109*100</f>
        <v>6.9124423963133648</v>
      </c>
      <c r="L136" s="279">
        <f t="shared" si="91"/>
        <v>26.359447004608295</v>
      </c>
      <c r="M136" s="279">
        <f t="shared" si="91"/>
        <v>53.456221198156683</v>
      </c>
      <c r="N136" s="279">
        <f t="shared" si="91"/>
        <v>0.46082949308755761</v>
      </c>
      <c r="O136" s="279">
        <f t="shared" si="91"/>
        <v>3.4101382488479262</v>
      </c>
      <c r="P136" s="279">
        <f t="shared" si="91"/>
        <v>4.8847926267281103</v>
      </c>
      <c r="Q136" s="280">
        <f t="shared" si="91"/>
        <v>4.5161290322580641</v>
      </c>
    </row>
    <row r="137" spans="1:17" ht="20.100000000000001" customHeight="1">
      <c r="A137" s="10" t="s">
        <v>16</v>
      </c>
      <c r="B137" s="10">
        <f t="shared" si="66"/>
        <v>100</v>
      </c>
      <c r="C137" s="279">
        <f t="shared" ref="C137:I137" si="92">C110/$B110*100</f>
        <v>17.230912911510625</v>
      </c>
      <c r="D137" s="279">
        <f t="shared" si="92"/>
        <v>29.44197992061639</v>
      </c>
      <c r="E137" s="279">
        <f t="shared" si="92"/>
        <v>34.415129582068644</v>
      </c>
      <c r="F137" s="279">
        <f t="shared" si="92"/>
        <v>3.1286481438244222</v>
      </c>
      <c r="G137" s="279">
        <f t="shared" si="92"/>
        <v>5.3467195890730794</v>
      </c>
      <c r="H137" s="279">
        <f t="shared" si="92"/>
        <v>7.0044361428904969</v>
      </c>
      <c r="I137" s="280">
        <f t="shared" si="92"/>
        <v>3.4321737100163436</v>
      </c>
      <c r="J137" s="10">
        <f t="shared" si="68"/>
        <v>100</v>
      </c>
      <c r="K137" s="279">
        <f t="shared" ref="K137:Q137" si="93">L110/$K110*100</f>
        <v>5.2734375</v>
      </c>
      <c r="L137" s="279">
        <f t="shared" si="93"/>
        <v>28.515625</v>
      </c>
      <c r="M137" s="279">
        <f t="shared" si="93"/>
        <v>40.234375</v>
      </c>
      <c r="N137" s="279">
        <f t="shared" si="93"/>
        <v>0.390625</v>
      </c>
      <c r="O137" s="279">
        <f t="shared" si="93"/>
        <v>8.59375</v>
      </c>
      <c r="P137" s="279">
        <f t="shared" si="93"/>
        <v>13.4765625</v>
      </c>
      <c r="Q137" s="280">
        <f t="shared" si="93"/>
        <v>3.515625</v>
      </c>
    </row>
    <row r="138" spans="1:17" ht="20.100000000000001" customHeight="1">
      <c r="A138" s="10" t="s">
        <v>17</v>
      </c>
      <c r="B138" s="10">
        <f t="shared" si="66"/>
        <v>100.00000000000001</v>
      </c>
      <c r="C138" s="279">
        <f t="shared" ref="C138:I138" si="94">C111/$B111*100</f>
        <v>17.017259978425027</v>
      </c>
      <c r="D138" s="279">
        <f t="shared" si="94"/>
        <v>27.535059331175837</v>
      </c>
      <c r="E138" s="279">
        <f t="shared" si="94"/>
        <v>40.264293419633226</v>
      </c>
      <c r="F138" s="279">
        <f t="shared" si="94"/>
        <v>4.2071197411003238</v>
      </c>
      <c r="G138" s="279">
        <f t="shared" si="94"/>
        <v>2.6968716289104639</v>
      </c>
      <c r="H138" s="279">
        <f t="shared" si="94"/>
        <v>3.3441208198489751</v>
      </c>
      <c r="I138" s="280">
        <f t="shared" si="94"/>
        <v>4.9352750809061483</v>
      </c>
      <c r="J138" s="10">
        <f t="shared" si="68"/>
        <v>100</v>
      </c>
      <c r="K138" s="279">
        <f t="shared" ref="K138:Q138" si="95">L111/$K111*100</f>
        <v>5.6640625</v>
      </c>
      <c r="L138" s="279">
        <f t="shared" si="95"/>
        <v>27.5390625</v>
      </c>
      <c r="M138" s="279">
        <f t="shared" si="95"/>
        <v>50.78125</v>
      </c>
      <c r="N138" s="279">
        <f t="shared" si="95"/>
        <v>0.78125</v>
      </c>
      <c r="O138" s="279">
        <f t="shared" si="95"/>
        <v>5.6640625</v>
      </c>
      <c r="P138" s="279">
        <f t="shared" si="95"/>
        <v>5.2734375</v>
      </c>
      <c r="Q138" s="280">
        <f t="shared" si="95"/>
        <v>4.296875</v>
      </c>
    </row>
    <row r="139" spans="1:17" ht="20.100000000000001" customHeight="1">
      <c r="A139" s="10" t="s">
        <v>18</v>
      </c>
      <c r="B139" s="10">
        <f t="shared" si="66"/>
        <v>99.999999999999986</v>
      </c>
      <c r="C139" s="279">
        <f t="shared" ref="C139:I139" si="96">C112/$B112*100</f>
        <v>18.873710621689437</v>
      </c>
      <c r="D139" s="279">
        <f t="shared" si="96"/>
        <v>28.882074156676889</v>
      </c>
      <c r="E139" s="279">
        <f t="shared" si="96"/>
        <v>37.217730694173405</v>
      </c>
      <c r="F139" s="279">
        <f t="shared" si="96"/>
        <v>3.6799553944800669</v>
      </c>
      <c r="G139" s="279">
        <f t="shared" si="96"/>
        <v>1.8399776972400335</v>
      </c>
      <c r="H139" s="279">
        <f t="shared" si="96"/>
        <v>2.0351268469473096</v>
      </c>
      <c r="I139" s="280">
        <f t="shared" si="96"/>
        <v>7.4714245887928632</v>
      </c>
      <c r="J139" s="10">
        <f t="shared" si="68"/>
        <v>100</v>
      </c>
      <c r="K139" s="279">
        <f t="shared" ref="K139:Q139" si="97">L112/$K112*100</f>
        <v>7.1428571428571423</v>
      </c>
      <c r="L139" s="279">
        <f t="shared" si="97"/>
        <v>23.626373626373624</v>
      </c>
      <c r="M139" s="279">
        <f t="shared" si="97"/>
        <v>55.054945054945058</v>
      </c>
      <c r="N139" s="279">
        <f t="shared" si="97"/>
        <v>0.21978021978021978</v>
      </c>
      <c r="O139" s="279">
        <f t="shared" si="97"/>
        <v>2.3076923076923079</v>
      </c>
      <c r="P139" s="279">
        <f t="shared" si="97"/>
        <v>5.0549450549450547</v>
      </c>
      <c r="Q139" s="280">
        <f t="shared" si="97"/>
        <v>6.593406593406594</v>
      </c>
    </row>
    <row r="140" spans="1:17" ht="20.100000000000001" customHeight="1">
      <c r="A140" s="10" t="s">
        <v>19</v>
      </c>
      <c r="B140" s="10">
        <f t="shared" si="66"/>
        <v>100</v>
      </c>
      <c r="C140" s="279">
        <f t="shared" ref="C140:I140" si="98">C113/$B113*100</f>
        <v>24.970077797725914</v>
      </c>
      <c r="D140" s="279">
        <f t="shared" si="98"/>
        <v>25.388988629563137</v>
      </c>
      <c r="E140" s="279">
        <f t="shared" si="98"/>
        <v>38.315380011968884</v>
      </c>
      <c r="F140" s="279">
        <f t="shared" si="98"/>
        <v>3.2914422501496108</v>
      </c>
      <c r="G140" s="279">
        <f t="shared" si="98"/>
        <v>2.7528426092160383</v>
      </c>
      <c r="H140" s="279">
        <f t="shared" si="98"/>
        <v>2.2142429682824658</v>
      </c>
      <c r="I140" s="280">
        <f t="shared" si="98"/>
        <v>3.0670257330939554</v>
      </c>
      <c r="J140" s="10">
        <f t="shared" si="68"/>
        <v>100</v>
      </c>
      <c r="K140" s="279">
        <f t="shared" ref="K140:Q140" si="99">L113/$K113*100</f>
        <v>8.3815028901734099</v>
      </c>
      <c r="L140" s="279">
        <f t="shared" si="99"/>
        <v>31.069364161849713</v>
      </c>
      <c r="M140" s="279">
        <f t="shared" si="99"/>
        <v>45.953757225433527</v>
      </c>
      <c r="N140" s="279">
        <f t="shared" si="99"/>
        <v>0.1445086705202312</v>
      </c>
      <c r="O140" s="279">
        <f t="shared" si="99"/>
        <v>4.3352601156069364</v>
      </c>
      <c r="P140" s="279">
        <f t="shared" si="99"/>
        <v>6.2138728323699421</v>
      </c>
      <c r="Q140" s="280">
        <f t="shared" si="99"/>
        <v>3.901734104046243</v>
      </c>
    </row>
    <row r="141" spans="1:17" ht="20.100000000000001" customHeight="1">
      <c r="A141" s="10" t="s">
        <v>20</v>
      </c>
      <c r="B141" s="10">
        <f t="shared" si="66"/>
        <v>100.00000000000001</v>
      </c>
      <c r="C141" s="279">
        <f t="shared" ref="C141:I141" si="100">C114/$B114*100</f>
        <v>17.401850687269789</v>
      </c>
      <c r="D141" s="279">
        <f t="shared" si="100"/>
        <v>26.188123259365735</v>
      </c>
      <c r="E141" s="279">
        <f t="shared" si="100"/>
        <v>41.424849519360343</v>
      </c>
      <c r="F141" s="279">
        <f t="shared" si="100"/>
        <v>5.1388015452340312</v>
      </c>
      <c r="G141" s="279">
        <f t="shared" si="100"/>
        <v>2.4526098284071511</v>
      </c>
      <c r="H141" s="279">
        <f t="shared" si="100"/>
        <v>1.7518641631479652</v>
      </c>
      <c r="I141" s="280">
        <f t="shared" si="100"/>
        <v>5.6419009972149849</v>
      </c>
      <c r="J141" s="10">
        <f t="shared" si="68"/>
        <v>100</v>
      </c>
      <c r="K141" s="279">
        <f t="shared" ref="K141:Q141" si="101">L114/$K114*100</f>
        <v>7.6923076923076925</v>
      </c>
      <c r="L141" s="279">
        <f t="shared" si="101"/>
        <v>28.794178794178794</v>
      </c>
      <c r="M141" s="279">
        <f t="shared" si="101"/>
        <v>50.103950103950098</v>
      </c>
      <c r="N141" s="279">
        <f t="shared" si="101"/>
        <v>0.20790020790020791</v>
      </c>
      <c r="O141" s="279">
        <f t="shared" si="101"/>
        <v>3.3264033264033266</v>
      </c>
      <c r="P141" s="279">
        <f t="shared" si="101"/>
        <v>4.7817047817047822</v>
      </c>
      <c r="Q141" s="280">
        <f t="shared" si="101"/>
        <v>5.0935550935550937</v>
      </c>
    </row>
    <row r="142" spans="1:17" ht="20.100000000000001" customHeight="1">
      <c r="A142" s="10" t="s">
        <v>21</v>
      </c>
      <c r="B142" s="10">
        <f t="shared" si="66"/>
        <v>100</v>
      </c>
      <c r="C142" s="279">
        <f t="shared" ref="C142:I142" si="102">C115/$B115*100</f>
        <v>22.977053140096618</v>
      </c>
      <c r="D142" s="279">
        <f t="shared" si="102"/>
        <v>27.898550724637683</v>
      </c>
      <c r="E142" s="279">
        <f t="shared" si="102"/>
        <v>27.868357487922708</v>
      </c>
      <c r="F142" s="279">
        <f t="shared" si="102"/>
        <v>5.4649758454106276</v>
      </c>
      <c r="G142" s="279">
        <f t="shared" si="102"/>
        <v>2.9287439613526574</v>
      </c>
      <c r="H142" s="279">
        <f t="shared" si="102"/>
        <v>4.5289855072463769</v>
      </c>
      <c r="I142" s="280">
        <f t="shared" si="102"/>
        <v>8.3333333333333321</v>
      </c>
      <c r="J142" s="10">
        <f t="shared" si="68"/>
        <v>99.999999999999986</v>
      </c>
      <c r="K142" s="279">
        <f t="shared" ref="K142:Q142" si="103">L115/$K115*100</f>
        <v>7.7534791252485098</v>
      </c>
      <c r="L142" s="279">
        <f t="shared" si="103"/>
        <v>28.429423459244536</v>
      </c>
      <c r="M142" s="279">
        <f t="shared" si="103"/>
        <v>36.779324055666002</v>
      </c>
      <c r="N142" s="279">
        <f t="shared" si="103"/>
        <v>0.39761431411530812</v>
      </c>
      <c r="O142" s="279">
        <f t="shared" si="103"/>
        <v>4.7713717693836974</v>
      </c>
      <c r="P142" s="279">
        <f t="shared" si="103"/>
        <v>9.3439363817097423</v>
      </c>
      <c r="Q142" s="280">
        <f t="shared" si="103"/>
        <v>12.524850894632205</v>
      </c>
    </row>
    <row r="143" spans="1:17" ht="20.100000000000001" customHeight="1">
      <c r="A143" s="10" t="s">
        <v>22</v>
      </c>
      <c r="B143" s="10">
        <f t="shared" si="66"/>
        <v>100</v>
      </c>
      <c r="C143" s="279">
        <f t="shared" ref="C143:I143" si="104">C116/$B116*100</f>
        <v>16.509730069052104</v>
      </c>
      <c r="D143" s="279">
        <f t="shared" si="104"/>
        <v>27.887633396107976</v>
      </c>
      <c r="E143" s="279">
        <f t="shared" si="104"/>
        <v>37.962962962962962</v>
      </c>
      <c r="F143" s="279">
        <f t="shared" si="104"/>
        <v>4.8022598870056497</v>
      </c>
      <c r="G143" s="279">
        <f t="shared" si="104"/>
        <v>1.3496547394852481</v>
      </c>
      <c r="H143" s="279">
        <f t="shared" si="104"/>
        <v>5.5398618957940995</v>
      </c>
      <c r="I143" s="280">
        <f t="shared" si="104"/>
        <v>5.9478970495919654</v>
      </c>
      <c r="J143" s="10">
        <f t="shared" si="68"/>
        <v>100</v>
      </c>
      <c r="K143" s="279">
        <f t="shared" ref="K143:Q143" si="105">L116/$K116*100</f>
        <v>5.9585492227979273</v>
      </c>
      <c r="L143" s="279">
        <f t="shared" si="105"/>
        <v>28.108808290155441</v>
      </c>
      <c r="M143" s="279">
        <f t="shared" si="105"/>
        <v>46.761658031088082</v>
      </c>
      <c r="N143" s="279">
        <f t="shared" si="105"/>
        <v>0.2590673575129534</v>
      </c>
      <c r="O143" s="279">
        <f t="shared" si="105"/>
        <v>2.9792746113989637</v>
      </c>
      <c r="P143" s="279">
        <f t="shared" si="105"/>
        <v>9.8445595854922274</v>
      </c>
      <c r="Q143" s="280">
        <f t="shared" si="105"/>
        <v>6.0880829015544045</v>
      </c>
    </row>
    <row r="144" spans="1:17" ht="20.100000000000001" customHeight="1">
      <c r="A144" s="10" t="s">
        <v>23</v>
      </c>
      <c r="B144" s="10">
        <f t="shared" si="66"/>
        <v>99.999999999999986</v>
      </c>
      <c r="C144" s="279">
        <f t="shared" ref="C144:I144" si="106">C117/$B117*100</f>
        <v>26.538962246605912</v>
      </c>
      <c r="D144" s="279">
        <f t="shared" si="106"/>
        <v>23.619118467546958</v>
      </c>
      <c r="E144" s="279">
        <f t="shared" si="106"/>
        <v>35.038125348707453</v>
      </c>
      <c r="F144" s="279">
        <f t="shared" si="106"/>
        <v>2.6780732750604428</v>
      </c>
      <c r="G144" s="279">
        <f t="shared" si="106"/>
        <v>1.9899572252185231</v>
      </c>
      <c r="H144" s="279">
        <f t="shared" si="106"/>
        <v>4.2402826855123674</v>
      </c>
      <c r="I144" s="280">
        <f t="shared" si="106"/>
        <v>5.8954807513483356</v>
      </c>
      <c r="J144" s="10">
        <f t="shared" si="68"/>
        <v>100</v>
      </c>
      <c r="K144" s="279">
        <f t="shared" ref="K144:Q144" si="107">L117/$K117*100</f>
        <v>7.1317829457364343</v>
      </c>
      <c r="L144" s="279">
        <f t="shared" si="107"/>
        <v>26.046511627906977</v>
      </c>
      <c r="M144" s="279">
        <f t="shared" si="107"/>
        <v>43.410852713178294</v>
      </c>
      <c r="N144" s="279">
        <f t="shared" si="107"/>
        <v>0.46511627906976744</v>
      </c>
      <c r="O144" s="279">
        <f t="shared" si="107"/>
        <v>4.0310077519379846</v>
      </c>
      <c r="P144" s="279">
        <f t="shared" si="107"/>
        <v>8.5271317829457356</v>
      </c>
      <c r="Q144" s="280">
        <f t="shared" si="107"/>
        <v>10.387596899224807</v>
      </c>
    </row>
    <row r="145" spans="1:24" ht="20.100000000000001" customHeight="1">
      <c r="A145" s="10" t="s">
        <v>24</v>
      </c>
      <c r="B145" s="10">
        <f t="shared" si="66"/>
        <v>100.00000000000001</v>
      </c>
      <c r="C145" s="279">
        <f t="shared" ref="C145:I145" si="108">C118/$B118*100</f>
        <v>23.38472834067548</v>
      </c>
      <c r="D145" s="279">
        <f t="shared" si="108"/>
        <v>27.73494860499266</v>
      </c>
      <c r="E145" s="279">
        <f t="shared" si="108"/>
        <v>34.93024963289281</v>
      </c>
      <c r="F145" s="279">
        <f t="shared" si="108"/>
        <v>2.6615271659324522</v>
      </c>
      <c r="G145" s="279">
        <f t="shared" si="108"/>
        <v>1.9273127753303965</v>
      </c>
      <c r="H145" s="279">
        <f t="shared" si="108"/>
        <v>1.119676945668135</v>
      </c>
      <c r="I145" s="280">
        <f t="shared" si="108"/>
        <v>8.2415565345080761</v>
      </c>
      <c r="J145" s="10">
        <f t="shared" si="68"/>
        <v>100.00000000000001</v>
      </c>
      <c r="K145" s="279">
        <f t="shared" ref="K145:Q145" si="109">L118/$K118*100</f>
        <v>7.1975497702909648</v>
      </c>
      <c r="L145" s="279">
        <f t="shared" si="109"/>
        <v>30.627871362940272</v>
      </c>
      <c r="M145" s="279">
        <f t="shared" si="109"/>
        <v>43.338437978560492</v>
      </c>
      <c r="N145" s="279">
        <f t="shared" si="109"/>
        <v>0</v>
      </c>
      <c r="O145" s="279">
        <f t="shared" si="109"/>
        <v>4.7473200612557429</v>
      </c>
      <c r="P145" s="279">
        <f t="shared" si="109"/>
        <v>3.3690658499234303</v>
      </c>
      <c r="Q145" s="280">
        <f t="shared" si="109"/>
        <v>10.719754977029096</v>
      </c>
    </row>
    <row r="146" spans="1:24" ht="20.100000000000001" customHeight="1">
      <c r="A146" s="10" t="s">
        <v>25</v>
      </c>
      <c r="B146" s="10">
        <f t="shared" si="66"/>
        <v>100</v>
      </c>
      <c r="C146" s="279">
        <f t="shared" ref="C146:I146" si="110">C119/$B119*100</f>
        <v>24.478401410520128</v>
      </c>
      <c r="D146" s="279">
        <f t="shared" si="110"/>
        <v>26.18277990008816</v>
      </c>
      <c r="E146" s="279">
        <f t="shared" si="110"/>
        <v>33.617396414928002</v>
      </c>
      <c r="F146" s="279">
        <f t="shared" si="110"/>
        <v>3.7907728474875113</v>
      </c>
      <c r="G146" s="279">
        <f t="shared" si="110"/>
        <v>1.6162209814869231</v>
      </c>
      <c r="H146" s="279">
        <f t="shared" si="110"/>
        <v>1.9688510138113431</v>
      </c>
      <c r="I146" s="280">
        <f t="shared" si="110"/>
        <v>8.3455774316779312</v>
      </c>
      <c r="J146" s="10">
        <f t="shared" si="68"/>
        <v>100.00000000000001</v>
      </c>
      <c r="K146" s="279">
        <f t="shared" ref="K146:Q146" si="111">L119/$K119*100</f>
        <v>9.4537815126050422</v>
      </c>
      <c r="L146" s="279">
        <f t="shared" si="111"/>
        <v>27.941176470588236</v>
      </c>
      <c r="M146" s="279">
        <f t="shared" si="111"/>
        <v>44.117647058823529</v>
      </c>
      <c r="N146" s="279">
        <f t="shared" si="111"/>
        <v>0.42016806722689076</v>
      </c>
      <c r="O146" s="279">
        <f t="shared" si="111"/>
        <v>2.73109243697479</v>
      </c>
      <c r="P146" s="279">
        <f t="shared" si="111"/>
        <v>3.9915966386554618</v>
      </c>
      <c r="Q146" s="280">
        <f t="shared" si="111"/>
        <v>11.344537815126051</v>
      </c>
    </row>
    <row r="147" spans="1:24" ht="20.100000000000001" customHeight="1" thickBot="1">
      <c r="A147" s="11" t="s">
        <v>26</v>
      </c>
      <c r="B147" s="11">
        <f t="shared" si="66"/>
        <v>99.999999999999986</v>
      </c>
      <c r="C147" s="281">
        <f t="shared" ref="C147:I147" si="112">C120/$B120*100</f>
        <v>30.44339856328957</v>
      </c>
      <c r="D147" s="281">
        <f t="shared" si="112"/>
        <v>30.270002477086944</v>
      </c>
      <c r="E147" s="281">
        <f t="shared" si="112"/>
        <v>23.53232598464206</v>
      </c>
      <c r="F147" s="281">
        <f t="shared" si="112"/>
        <v>2.2541491206341342</v>
      </c>
      <c r="G147" s="281">
        <f t="shared" si="112"/>
        <v>2.7743373792420112</v>
      </c>
      <c r="H147" s="281">
        <f t="shared" si="112"/>
        <v>2.8734208570720834</v>
      </c>
      <c r="I147" s="282">
        <f t="shared" si="112"/>
        <v>7.8523656180331924</v>
      </c>
      <c r="J147" s="11">
        <f t="shared" si="68"/>
        <v>100</v>
      </c>
      <c r="K147" s="281">
        <f t="shared" ref="K147:Q147" si="113">L120/$K120*100</f>
        <v>12.639405204460965</v>
      </c>
      <c r="L147" s="281">
        <f t="shared" si="113"/>
        <v>32.899628252788105</v>
      </c>
      <c r="M147" s="281">
        <f t="shared" si="113"/>
        <v>35.130111524163574</v>
      </c>
      <c r="N147" s="281">
        <f t="shared" si="113"/>
        <v>0</v>
      </c>
      <c r="O147" s="281">
        <f t="shared" si="113"/>
        <v>5.0185873605947959</v>
      </c>
      <c r="P147" s="281">
        <f t="shared" si="113"/>
        <v>5.7620817843866172</v>
      </c>
      <c r="Q147" s="282">
        <f t="shared" si="113"/>
        <v>8.5501858736059475</v>
      </c>
    </row>
    <row r="148" spans="1:24" s="443" customFormat="1">
      <c r="A148" s="76" t="s">
        <v>375</v>
      </c>
    </row>
    <row r="149" spans="1:24" s="443" customFormat="1">
      <c r="A149" s="76" t="s">
        <v>374</v>
      </c>
    </row>
    <row r="150" spans="1:24">
      <c r="A150" s="76" t="s">
        <v>244</v>
      </c>
    </row>
    <row r="151" spans="1:24" ht="30" customHeight="1"/>
    <row r="152" spans="1:24" ht="19.5">
      <c r="A152" s="5" t="s">
        <v>370</v>
      </c>
      <c r="R152" s="1" t="s">
        <v>34</v>
      </c>
      <c r="X152" s="1"/>
    </row>
    <row r="153" spans="1:24" ht="5.0999999999999996" customHeight="1" thickBot="1"/>
    <row r="154" spans="1:24" ht="20.100000000000001" customHeight="1">
      <c r="A154" s="467" t="s">
        <v>4</v>
      </c>
      <c r="B154" s="55" t="s">
        <v>77</v>
      </c>
      <c r="C154" s="56"/>
      <c r="D154" s="24"/>
      <c r="E154" s="56"/>
      <c r="F154" s="56"/>
      <c r="G154" s="56"/>
      <c r="H154" s="56"/>
      <c r="I154" s="56"/>
      <c r="J154" s="56"/>
      <c r="K154" s="55"/>
      <c r="L154" s="56"/>
      <c r="M154" s="56"/>
      <c r="N154" s="56"/>
      <c r="O154" s="56"/>
      <c r="P154" s="56"/>
      <c r="Q154" s="56"/>
      <c r="R154" s="57"/>
    </row>
    <row r="155" spans="1:24" ht="20.100000000000001" customHeight="1">
      <c r="A155" s="468"/>
      <c r="B155" s="469" t="s">
        <v>30</v>
      </c>
      <c r="C155" s="71"/>
      <c r="D155" s="9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42"/>
    </row>
    <row r="156" spans="1:24" ht="20.100000000000001" customHeight="1">
      <c r="A156" s="468"/>
      <c r="B156" s="472"/>
      <c r="C156" s="480" t="s">
        <v>134</v>
      </c>
      <c r="D156" s="490" t="s">
        <v>135</v>
      </c>
      <c r="E156" s="40" t="s">
        <v>137</v>
      </c>
      <c r="F156" s="40"/>
      <c r="G156" s="40" t="s">
        <v>70</v>
      </c>
      <c r="H156" s="40"/>
      <c r="I156" s="40" t="s">
        <v>71</v>
      </c>
      <c r="J156" s="40"/>
      <c r="K156" s="40" t="s">
        <v>136</v>
      </c>
      <c r="L156" s="40"/>
      <c r="M156" s="40" t="s">
        <v>317</v>
      </c>
      <c r="N156" s="40"/>
      <c r="O156" s="40" t="s">
        <v>318</v>
      </c>
      <c r="P156" s="40"/>
      <c r="Q156" s="40" t="s">
        <v>138</v>
      </c>
      <c r="R156" s="58"/>
    </row>
    <row r="157" spans="1:24" ht="20.100000000000001" customHeight="1" thickBot="1">
      <c r="A157" s="471"/>
      <c r="B157" s="470"/>
      <c r="C157" s="489"/>
      <c r="D157" s="491"/>
      <c r="E157" s="41" t="s">
        <v>31</v>
      </c>
      <c r="F157" s="41" t="s">
        <v>32</v>
      </c>
      <c r="G157" s="41" t="s">
        <v>31</v>
      </c>
      <c r="H157" s="41" t="s">
        <v>32</v>
      </c>
      <c r="I157" s="41" t="s">
        <v>31</v>
      </c>
      <c r="J157" s="41" t="s">
        <v>32</v>
      </c>
      <c r="K157" s="41" t="s">
        <v>31</v>
      </c>
      <c r="L157" s="41" t="s">
        <v>32</v>
      </c>
      <c r="M157" s="41" t="s">
        <v>31</v>
      </c>
      <c r="N157" s="41" t="s">
        <v>32</v>
      </c>
      <c r="O157" s="41" t="s">
        <v>31</v>
      </c>
      <c r="P157" s="41" t="s">
        <v>32</v>
      </c>
      <c r="Q157" s="41" t="s">
        <v>31</v>
      </c>
      <c r="R157" s="59" t="s">
        <v>32</v>
      </c>
    </row>
    <row r="158" spans="1:24" ht="20.100000000000001" customHeight="1" thickBot="1">
      <c r="A158" s="32" t="s">
        <v>27</v>
      </c>
      <c r="B158" s="240">
        <f>SUM(C158:D158)</f>
        <v>24494</v>
      </c>
      <c r="C158" s="241">
        <f t="shared" ref="C158:R158" si="114">SUM(C159:C180)</f>
        <v>9983</v>
      </c>
      <c r="D158" s="241">
        <f t="shared" si="114"/>
        <v>14511</v>
      </c>
      <c r="E158" s="241">
        <f t="shared" si="114"/>
        <v>903</v>
      </c>
      <c r="F158" s="241">
        <f t="shared" si="114"/>
        <v>664</v>
      </c>
      <c r="G158" s="241">
        <f t="shared" si="114"/>
        <v>2311</v>
      </c>
      <c r="H158" s="241">
        <f t="shared" si="114"/>
        <v>4764</v>
      </c>
      <c r="I158" s="241">
        <f t="shared" si="114"/>
        <v>5233</v>
      </c>
      <c r="J158" s="241">
        <f t="shared" si="114"/>
        <v>6901</v>
      </c>
      <c r="K158" s="241">
        <f t="shared" si="114"/>
        <v>19</v>
      </c>
      <c r="L158" s="241">
        <f t="shared" si="114"/>
        <v>51</v>
      </c>
      <c r="M158" s="241">
        <f t="shared" si="114"/>
        <v>348</v>
      </c>
      <c r="N158" s="241">
        <f t="shared" si="114"/>
        <v>550</v>
      </c>
      <c r="O158" s="241">
        <f t="shared" si="114"/>
        <v>506</v>
      </c>
      <c r="P158" s="241">
        <f t="shared" si="114"/>
        <v>643</v>
      </c>
      <c r="Q158" s="241">
        <f t="shared" si="114"/>
        <v>663</v>
      </c>
      <c r="R158" s="253">
        <f t="shared" si="114"/>
        <v>938</v>
      </c>
    </row>
    <row r="159" spans="1:24" ht="20.100000000000001" customHeight="1">
      <c r="A159" s="29" t="s">
        <v>5</v>
      </c>
      <c r="B159" s="242">
        <f t="shared" ref="B159:B180" si="115">SUM(C159:D159)</f>
        <v>3119</v>
      </c>
      <c r="C159" s="250">
        <f>SUM(E159,G159,I159,K159,M159,O159,Q159)</f>
        <v>1219</v>
      </c>
      <c r="D159" s="250">
        <f>SUM(F159,H159,J159,L159,N159,P159,R159)</f>
        <v>1900</v>
      </c>
      <c r="E159" s="250">
        <v>66</v>
      </c>
      <c r="F159" s="250">
        <v>68</v>
      </c>
      <c r="G159" s="250">
        <v>324</v>
      </c>
      <c r="H159" s="250">
        <v>576</v>
      </c>
      <c r="I159" s="250">
        <v>695</v>
      </c>
      <c r="J159" s="250">
        <v>1000</v>
      </c>
      <c r="K159" s="250">
        <v>3</v>
      </c>
      <c r="L159" s="250">
        <v>7</v>
      </c>
      <c r="M159" s="250">
        <v>34</v>
      </c>
      <c r="N159" s="250">
        <v>77</v>
      </c>
      <c r="O159" s="250">
        <v>22</v>
      </c>
      <c r="P159" s="250">
        <v>49</v>
      </c>
      <c r="Q159" s="250">
        <v>75</v>
      </c>
      <c r="R159" s="254">
        <v>123</v>
      </c>
    </row>
    <row r="160" spans="1:24" ht="20.100000000000001" customHeight="1">
      <c r="A160" s="10" t="s">
        <v>6</v>
      </c>
      <c r="B160" s="244">
        <f t="shared" si="115"/>
        <v>3274</v>
      </c>
      <c r="C160" s="251">
        <f t="shared" ref="C160:C180" si="116">SUM(E160,G160,I160,K160,M160,O160,Q160)</f>
        <v>1368</v>
      </c>
      <c r="D160" s="251">
        <f t="shared" ref="D160:D180" si="117">SUM(F160,H160,J160,L160,N160,P160,R160)</f>
        <v>1906</v>
      </c>
      <c r="E160" s="251">
        <v>95</v>
      </c>
      <c r="F160" s="251">
        <v>62</v>
      </c>
      <c r="G160" s="251">
        <v>329</v>
      </c>
      <c r="H160" s="251">
        <v>638</v>
      </c>
      <c r="I160" s="251">
        <v>786</v>
      </c>
      <c r="J160" s="251">
        <v>961</v>
      </c>
      <c r="K160" s="251">
        <v>2</v>
      </c>
      <c r="L160" s="251">
        <v>7</v>
      </c>
      <c r="M160" s="251">
        <v>39</v>
      </c>
      <c r="N160" s="251">
        <v>65</v>
      </c>
      <c r="O160" s="251">
        <v>37</v>
      </c>
      <c r="P160" s="251">
        <v>52</v>
      </c>
      <c r="Q160" s="251">
        <v>80</v>
      </c>
      <c r="R160" s="255">
        <v>121</v>
      </c>
    </row>
    <row r="161" spans="1:18" ht="20.100000000000001" customHeight="1">
      <c r="A161" s="10" t="s">
        <v>7</v>
      </c>
      <c r="B161" s="244">
        <f t="shared" si="115"/>
        <v>3142</v>
      </c>
      <c r="C161" s="251">
        <f t="shared" si="116"/>
        <v>1248</v>
      </c>
      <c r="D161" s="251">
        <f t="shared" si="117"/>
        <v>1894</v>
      </c>
      <c r="E161" s="251">
        <v>83</v>
      </c>
      <c r="F161" s="251">
        <v>61</v>
      </c>
      <c r="G161" s="251">
        <v>320</v>
      </c>
      <c r="H161" s="251">
        <v>646</v>
      </c>
      <c r="I161" s="251">
        <v>694</v>
      </c>
      <c r="J161" s="251">
        <v>967</v>
      </c>
      <c r="K161" s="251">
        <v>3</v>
      </c>
      <c r="L161" s="251">
        <v>9</v>
      </c>
      <c r="M161" s="251">
        <v>26</v>
      </c>
      <c r="N161" s="251">
        <v>54</v>
      </c>
      <c r="O161" s="251">
        <v>51</v>
      </c>
      <c r="P161" s="251">
        <v>56</v>
      </c>
      <c r="Q161" s="251">
        <v>71</v>
      </c>
      <c r="R161" s="255">
        <v>101</v>
      </c>
    </row>
    <row r="162" spans="1:18" ht="20.100000000000001" customHeight="1">
      <c r="A162" s="10" t="s">
        <v>8</v>
      </c>
      <c r="B162" s="244">
        <f t="shared" si="115"/>
        <v>1888</v>
      </c>
      <c r="C162" s="251">
        <f t="shared" si="116"/>
        <v>775</v>
      </c>
      <c r="D162" s="251">
        <f t="shared" si="117"/>
        <v>1113</v>
      </c>
      <c r="E162" s="251">
        <v>75</v>
      </c>
      <c r="F162" s="251">
        <v>74</v>
      </c>
      <c r="G162" s="251">
        <v>180</v>
      </c>
      <c r="H162" s="251">
        <v>340</v>
      </c>
      <c r="I162" s="251">
        <v>394</v>
      </c>
      <c r="J162" s="251">
        <v>542</v>
      </c>
      <c r="K162" s="251">
        <v>1</v>
      </c>
      <c r="L162" s="251">
        <v>0</v>
      </c>
      <c r="M162" s="251">
        <v>31</v>
      </c>
      <c r="N162" s="251">
        <v>41</v>
      </c>
      <c r="O162" s="251">
        <v>22</v>
      </c>
      <c r="P162" s="251">
        <v>19</v>
      </c>
      <c r="Q162" s="251">
        <v>72</v>
      </c>
      <c r="R162" s="255">
        <v>97</v>
      </c>
    </row>
    <row r="163" spans="1:18" ht="20.100000000000001" customHeight="1">
      <c r="A163" s="10" t="s">
        <v>9</v>
      </c>
      <c r="B163" s="244">
        <f t="shared" si="115"/>
        <v>1477</v>
      </c>
      <c r="C163" s="251">
        <f t="shared" si="116"/>
        <v>560</v>
      </c>
      <c r="D163" s="251">
        <f t="shared" si="117"/>
        <v>917</v>
      </c>
      <c r="E163" s="251">
        <v>63</v>
      </c>
      <c r="F163" s="251">
        <v>50</v>
      </c>
      <c r="G163" s="251">
        <v>140</v>
      </c>
      <c r="H163" s="251">
        <v>349</v>
      </c>
      <c r="I163" s="251">
        <v>289</v>
      </c>
      <c r="J163" s="251">
        <v>409</v>
      </c>
      <c r="K163" s="251">
        <v>1</v>
      </c>
      <c r="L163" s="251">
        <v>4</v>
      </c>
      <c r="M163" s="251">
        <v>19</v>
      </c>
      <c r="N163" s="251">
        <v>33</v>
      </c>
      <c r="O163" s="251">
        <v>11</v>
      </c>
      <c r="P163" s="251">
        <v>25</v>
      </c>
      <c r="Q163" s="251">
        <v>37</v>
      </c>
      <c r="R163" s="255">
        <v>47</v>
      </c>
    </row>
    <row r="164" spans="1:18" ht="20.100000000000001" customHeight="1">
      <c r="A164" s="10" t="s">
        <v>10</v>
      </c>
      <c r="B164" s="244">
        <f t="shared" si="115"/>
        <v>858</v>
      </c>
      <c r="C164" s="251">
        <f t="shared" si="116"/>
        <v>387</v>
      </c>
      <c r="D164" s="251">
        <f t="shared" si="117"/>
        <v>471</v>
      </c>
      <c r="E164" s="251">
        <v>51</v>
      </c>
      <c r="F164" s="251">
        <v>35</v>
      </c>
      <c r="G164" s="251">
        <v>87</v>
      </c>
      <c r="H164" s="251">
        <v>146</v>
      </c>
      <c r="I164" s="251">
        <v>195</v>
      </c>
      <c r="J164" s="251">
        <v>212</v>
      </c>
      <c r="K164" s="251">
        <v>0</v>
      </c>
      <c r="L164" s="251">
        <v>1</v>
      </c>
      <c r="M164" s="251">
        <v>13</v>
      </c>
      <c r="N164" s="251">
        <v>17</v>
      </c>
      <c r="O164" s="251">
        <v>19</v>
      </c>
      <c r="P164" s="251">
        <v>31</v>
      </c>
      <c r="Q164" s="251">
        <v>22</v>
      </c>
      <c r="R164" s="255">
        <v>29</v>
      </c>
    </row>
    <row r="165" spans="1:18" ht="20.100000000000001" customHeight="1">
      <c r="A165" s="10" t="s">
        <v>11</v>
      </c>
      <c r="B165" s="244">
        <f t="shared" si="115"/>
        <v>451</v>
      </c>
      <c r="C165" s="251">
        <f t="shared" si="116"/>
        <v>204</v>
      </c>
      <c r="D165" s="251">
        <f t="shared" si="117"/>
        <v>247</v>
      </c>
      <c r="E165" s="251">
        <v>30</v>
      </c>
      <c r="F165" s="251">
        <v>12</v>
      </c>
      <c r="G165" s="251">
        <v>39</v>
      </c>
      <c r="H165" s="251">
        <v>91</v>
      </c>
      <c r="I165" s="251">
        <v>102</v>
      </c>
      <c r="J165" s="251">
        <v>96</v>
      </c>
      <c r="K165" s="251">
        <v>1</v>
      </c>
      <c r="L165" s="251">
        <v>0</v>
      </c>
      <c r="M165" s="251">
        <v>4</v>
      </c>
      <c r="N165" s="251">
        <v>11</v>
      </c>
      <c r="O165" s="251">
        <v>14</v>
      </c>
      <c r="P165" s="251">
        <v>22</v>
      </c>
      <c r="Q165" s="251">
        <v>14</v>
      </c>
      <c r="R165" s="255">
        <v>15</v>
      </c>
    </row>
    <row r="166" spans="1:18" ht="20.100000000000001" customHeight="1">
      <c r="A166" s="10" t="s">
        <v>12</v>
      </c>
      <c r="B166" s="244">
        <f t="shared" si="115"/>
        <v>426</v>
      </c>
      <c r="C166" s="251">
        <f t="shared" si="116"/>
        <v>169</v>
      </c>
      <c r="D166" s="251">
        <f t="shared" si="117"/>
        <v>257</v>
      </c>
      <c r="E166" s="251">
        <v>12</v>
      </c>
      <c r="F166" s="251">
        <v>7</v>
      </c>
      <c r="G166" s="251">
        <v>40</v>
      </c>
      <c r="H166" s="251">
        <v>104</v>
      </c>
      <c r="I166" s="251">
        <v>79</v>
      </c>
      <c r="J166" s="251">
        <v>96</v>
      </c>
      <c r="K166" s="251">
        <v>1</v>
      </c>
      <c r="L166" s="251">
        <v>2</v>
      </c>
      <c r="M166" s="251">
        <v>5</v>
      </c>
      <c r="N166" s="251">
        <v>8</v>
      </c>
      <c r="O166" s="251">
        <v>27</v>
      </c>
      <c r="P166" s="251">
        <v>31</v>
      </c>
      <c r="Q166" s="251">
        <v>5</v>
      </c>
      <c r="R166" s="255">
        <v>9</v>
      </c>
    </row>
    <row r="167" spans="1:18" ht="20.100000000000001" customHeight="1">
      <c r="A167" s="10" t="s">
        <v>13</v>
      </c>
      <c r="B167" s="244">
        <f t="shared" si="115"/>
        <v>931</v>
      </c>
      <c r="C167" s="251">
        <f t="shared" si="116"/>
        <v>377</v>
      </c>
      <c r="D167" s="251">
        <f t="shared" si="117"/>
        <v>554</v>
      </c>
      <c r="E167" s="251">
        <v>32</v>
      </c>
      <c r="F167" s="251">
        <v>25</v>
      </c>
      <c r="G167" s="251">
        <v>67</v>
      </c>
      <c r="H167" s="251">
        <v>171</v>
      </c>
      <c r="I167" s="251">
        <v>190</v>
      </c>
      <c r="J167" s="251">
        <v>257</v>
      </c>
      <c r="K167" s="251">
        <v>1</v>
      </c>
      <c r="L167" s="251">
        <v>1</v>
      </c>
      <c r="M167" s="251">
        <v>18</v>
      </c>
      <c r="N167" s="251">
        <v>28</v>
      </c>
      <c r="O167" s="251">
        <v>46</v>
      </c>
      <c r="P167" s="251">
        <v>45</v>
      </c>
      <c r="Q167" s="251">
        <v>23</v>
      </c>
      <c r="R167" s="255">
        <v>27</v>
      </c>
    </row>
    <row r="168" spans="1:18" ht="20.100000000000001" customHeight="1">
      <c r="A168" s="10" t="s">
        <v>14</v>
      </c>
      <c r="B168" s="244">
        <f t="shared" si="115"/>
        <v>668</v>
      </c>
      <c r="C168" s="251">
        <f t="shared" si="116"/>
        <v>280</v>
      </c>
      <c r="D168" s="251">
        <f t="shared" si="117"/>
        <v>388</v>
      </c>
      <c r="E168" s="251">
        <v>31</v>
      </c>
      <c r="F168" s="251">
        <v>16</v>
      </c>
      <c r="G168" s="251">
        <v>51</v>
      </c>
      <c r="H168" s="251">
        <v>119</v>
      </c>
      <c r="I168" s="251">
        <v>146</v>
      </c>
      <c r="J168" s="251">
        <v>169</v>
      </c>
      <c r="K168" s="251">
        <v>1</v>
      </c>
      <c r="L168" s="251">
        <v>0</v>
      </c>
      <c r="M168" s="251">
        <v>16</v>
      </c>
      <c r="N168" s="251">
        <v>22</v>
      </c>
      <c r="O168" s="251">
        <v>13</v>
      </c>
      <c r="P168" s="251">
        <v>23</v>
      </c>
      <c r="Q168" s="251">
        <v>22</v>
      </c>
      <c r="R168" s="255">
        <v>39</v>
      </c>
    </row>
    <row r="169" spans="1:18" ht="20.100000000000001" customHeight="1">
      <c r="A169" s="10" t="s">
        <v>15</v>
      </c>
      <c r="B169" s="244">
        <f t="shared" si="115"/>
        <v>1085</v>
      </c>
      <c r="C169" s="251">
        <f t="shared" si="116"/>
        <v>478</v>
      </c>
      <c r="D169" s="251">
        <f t="shared" si="117"/>
        <v>607</v>
      </c>
      <c r="E169" s="251">
        <v>39</v>
      </c>
      <c r="F169" s="251">
        <v>36</v>
      </c>
      <c r="G169" s="251">
        <v>101</v>
      </c>
      <c r="H169" s="251">
        <v>185</v>
      </c>
      <c r="I169" s="251">
        <v>273</v>
      </c>
      <c r="J169" s="251">
        <v>307</v>
      </c>
      <c r="K169" s="251">
        <v>0</v>
      </c>
      <c r="L169" s="251">
        <v>5</v>
      </c>
      <c r="M169" s="251">
        <v>19</v>
      </c>
      <c r="N169" s="251">
        <v>18</v>
      </c>
      <c r="O169" s="251">
        <v>26</v>
      </c>
      <c r="P169" s="251">
        <v>27</v>
      </c>
      <c r="Q169" s="251">
        <v>20</v>
      </c>
      <c r="R169" s="255">
        <v>29</v>
      </c>
    </row>
    <row r="170" spans="1:18" ht="20.100000000000001" customHeight="1">
      <c r="A170" s="10" t="s">
        <v>16</v>
      </c>
      <c r="B170" s="244">
        <f t="shared" si="115"/>
        <v>512</v>
      </c>
      <c r="C170" s="251">
        <f t="shared" si="116"/>
        <v>207</v>
      </c>
      <c r="D170" s="251">
        <f t="shared" si="117"/>
        <v>305</v>
      </c>
      <c r="E170" s="251">
        <v>19</v>
      </c>
      <c r="F170" s="251">
        <v>8</v>
      </c>
      <c r="G170" s="251">
        <v>39</v>
      </c>
      <c r="H170" s="251">
        <v>107</v>
      </c>
      <c r="I170" s="251">
        <v>88</v>
      </c>
      <c r="J170" s="251">
        <v>118</v>
      </c>
      <c r="K170" s="251">
        <v>1</v>
      </c>
      <c r="L170" s="251">
        <v>1</v>
      </c>
      <c r="M170" s="251">
        <v>22</v>
      </c>
      <c r="N170" s="251">
        <v>22</v>
      </c>
      <c r="O170" s="251">
        <v>32</v>
      </c>
      <c r="P170" s="251">
        <v>37</v>
      </c>
      <c r="Q170" s="251">
        <v>6</v>
      </c>
      <c r="R170" s="255">
        <v>12</v>
      </c>
    </row>
    <row r="171" spans="1:18" ht="20.100000000000001" customHeight="1">
      <c r="A171" s="10" t="s">
        <v>17</v>
      </c>
      <c r="B171" s="244">
        <f t="shared" si="115"/>
        <v>512</v>
      </c>
      <c r="C171" s="251">
        <f t="shared" si="116"/>
        <v>197</v>
      </c>
      <c r="D171" s="251">
        <f t="shared" si="117"/>
        <v>315</v>
      </c>
      <c r="E171" s="376">
        <v>17</v>
      </c>
      <c r="F171" s="376">
        <v>12</v>
      </c>
      <c r="G171" s="376">
        <v>42</v>
      </c>
      <c r="H171" s="376">
        <v>99</v>
      </c>
      <c r="I171" s="376">
        <v>102</v>
      </c>
      <c r="J171" s="376">
        <v>158</v>
      </c>
      <c r="K171" s="376">
        <v>1</v>
      </c>
      <c r="L171" s="376">
        <v>3</v>
      </c>
      <c r="M171" s="376">
        <v>11</v>
      </c>
      <c r="N171" s="376">
        <v>18</v>
      </c>
      <c r="O171" s="376">
        <v>11</v>
      </c>
      <c r="P171" s="376">
        <v>16</v>
      </c>
      <c r="Q171" s="376">
        <v>13</v>
      </c>
      <c r="R171" s="358">
        <v>9</v>
      </c>
    </row>
    <row r="172" spans="1:18" ht="20.100000000000001" customHeight="1">
      <c r="A172" s="10" t="s">
        <v>18</v>
      </c>
      <c r="B172" s="244">
        <f t="shared" si="115"/>
        <v>910</v>
      </c>
      <c r="C172" s="251">
        <f t="shared" si="116"/>
        <v>362</v>
      </c>
      <c r="D172" s="251">
        <f t="shared" si="117"/>
        <v>548</v>
      </c>
      <c r="E172" s="251">
        <v>38</v>
      </c>
      <c r="F172" s="251">
        <v>27</v>
      </c>
      <c r="G172" s="251">
        <v>62</v>
      </c>
      <c r="H172" s="251">
        <v>153</v>
      </c>
      <c r="I172" s="251">
        <v>205</v>
      </c>
      <c r="J172" s="251">
        <v>296</v>
      </c>
      <c r="K172" s="251">
        <v>0</v>
      </c>
      <c r="L172" s="251">
        <v>2</v>
      </c>
      <c r="M172" s="251">
        <v>8</v>
      </c>
      <c r="N172" s="251">
        <v>13</v>
      </c>
      <c r="O172" s="251">
        <v>25</v>
      </c>
      <c r="P172" s="251">
        <v>21</v>
      </c>
      <c r="Q172" s="251">
        <v>24</v>
      </c>
      <c r="R172" s="255">
        <v>36</v>
      </c>
    </row>
    <row r="173" spans="1:18" ht="20.100000000000001" customHeight="1">
      <c r="A173" s="10" t="s">
        <v>19</v>
      </c>
      <c r="B173" s="244">
        <f t="shared" si="115"/>
        <v>692</v>
      </c>
      <c r="C173" s="251">
        <f t="shared" si="116"/>
        <v>273</v>
      </c>
      <c r="D173" s="251">
        <f t="shared" si="117"/>
        <v>419</v>
      </c>
      <c r="E173" s="251">
        <v>36</v>
      </c>
      <c r="F173" s="251">
        <v>22</v>
      </c>
      <c r="G173" s="251">
        <v>68</v>
      </c>
      <c r="H173" s="251">
        <v>147</v>
      </c>
      <c r="I173" s="251">
        <v>132</v>
      </c>
      <c r="J173" s="251">
        <v>186</v>
      </c>
      <c r="K173" s="251">
        <v>0</v>
      </c>
      <c r="L173" s="251">
        <v>1</v>
      </c>
      <c r="M173" s="251">
        <v>11</v>
      </c>
      <c r="N173" s="251">
        <v>19</v>
      </c>
      <c r="O173" s="251">
        <v>18</v>
      </c>
      <c r="P173" s="251">
        <v>25</v>
      </c>
      <c r="Q173" s="251">
        <v>8</v>
      </c>
      <c r="R173" s="255">
        <v>19</v>
      </c>
    </row>
    <row r="174" spans="1:18" ht="20.100000000000001" customHeight="1">
      <c r="A174" s="10" t="s">
        <v>20</v>
      </c>
      <c r="B174" s="244">
        <f t="shared" si="115"/>
        <v>962</v>
      </c>
      <c r="C174" s="251">
        <f t="shared" si="116"/>
        <v>400</v>
      </c>
      <c r="D174" s="251">
        <f t="shared" si="117"/>
        <v>562</v>
      </c>
      <c r="E174" s="376">
        <v>38</v>
      </c>
      <c r="F174" s="376">
        <v>36</v>
      </c>
      <c r="G174" s="376">
        <v>95</v>
      </c>
      <c r="H174" s="376">
        <v>182</v>
      </c>
      <c r="I174" s="376">
        <v>212</v>
      </c>
      <c r="J174" s="376">
        <v>270</v>
      </c>
      <c r="K174" s="376">
        <v>0</v>
      </c>
      <c r="L174" s="376">
        <v>2</v>
      </c>
      <c r="M174" s="376">
        <v>12</v>
      </c>
      <c r="N174" s="376">
        <v>20</v>
      </c>
      <c r="O174" s="376">
        <v>27</v>
      </c>
      <c r="P174" s="376">
        <v>19</v>
      </c>
      <c r="Q174" s="376">
        <v>16</v>
      </c>
      <c r="R174" s="358">
        <v>33</v>
      </c>
    </row>
    <row r="175" spans="1:18" ht="20.100000000000001" customHeight="1">
      <c r="A175" s="10" t="s">
        <v>21</v>
      </c>
      <c r="B175" s="244">
        <f t="shared" si="115"/>
        <v>503</v>
      </c>
      <c r="C175" s="251">
        <f t="shared" si="116"/>
        <v>200</v>
      </c>
      <c r="D175" s="251">
        <f t="shared" si="117"/>
        <v>303</v>
      </c>
      <c r="E175" s="251">
        <v>26</v>
      </c>
      <c r="F175" s="251">
        <v>13</v>
      </c>
      <c r="G175" s="251">
        <v>42</v>
      </c>
      <c r="H175" s="251">
        <v>101</v>
      </c>
      <c r="I175" s="251">
        <v>74</v>
      </c>
      <c r="J175" s="251">
        <v>111</v>
      </c>
      <c r="K175" s="251">
        <v>1</v>
      </c>
      <c r="L175" s="251">
        <v>1</v>
      </c>
      <c r="M175" s="251">
        <v>7</v>
      </c>
      <c r="N175" s="251">
        <v>17</v>
      </c>
      <c r="O175" s="251">
        <v>18</v>
      </c>
      <c r="P175" s="251">
        <v>29</v>
      </c>
      <c r="Q175" s="251">
        <v>32</v>
      </c>
      <c r="R175" s="255">
        <v>31</v>
      </c>
    </row>
    <row r="176" spans="1:18" ht="20.100000000000001" customHeight="1">
      <c r="A176" s="10" t="s">
        <v>22</v>
      </c>
      <c r="B176" s="244">
        <f t="shared" si="115"/>
        <v>772</v>
      </c>
      <c r="C176" s="251">
        <f t="shared" si="116"/>
        <v>308</v>
      </c>
      <c r="D176" s="251">
        <f t="shared" si="117"/>
        <v>464</v>
      </c>
      <c r="E176" s="251">
        <v>26</v>
      </c>
      <c r="F176" s="251">
        <v>20</v>
      </c>
      <c r="G176" s="251">
        <v>73</v>
      </c>
      <c r="H176" s="251">
        <v>144</v>
      </c>
      <c r="I176" s="251">
        <v>151</v>
      </c>
      <c r="J176" s="251">
        <v>210</v>
      </c>
      <c r="K176" s="251">
        <v>0</v>
      </c>
      <c r="L176" s="251">
        <v>2</v>
      </c>
      <c r="M176" s="251">
        <v>8</v>
      </c>
      <c r="N176" s="251">
        <v>15</v>
      </c>
      <c r="O176" s="251">
        <v>31</v>
      </c>
      <c r="P176" s="251">
        <v>45</v>
      </c>
      <c r="Q176" s="251">
        <v>19</v>
      </c>
      <c r="R176" s="255">
        <v>28</v>
      </c>
    </row>
    <row r="177" spans="1:18" ht="18.75" customHeight="1">
      <c r="A177" s="10" t="s">
        <v>23</v>
      </c>
      <c r="B177" s="244">
        <f t="shared" si="115"/>
        <v>645</v>
      </c>
      <c r="C177" s="251">
        <f t="shared" si="116"/>
        <v>256</v>
      </c>
      <c r="D177" s="251">
        <f t="shared" si="117"/>
        <v>389</v>
      </c>
      <c r="E177" s="251">
        <v>28</v>
      </c>
      <c r="F177" s="251">
        <v>18</v>
      </c>
      <c r="G177" s="251">
        <v>46</v>
      </c>
      <c r="H177" s="251">
        <v>122</v>
      </c>
      <c r="I177" s="251">
        <v>119</v>
      </c>
      <c r="J177" s="251">
        <v>161</v>
      </c>
      <c r="K177" s="251">
        <v>2</v>
      </c>
      <c r="L177" s="251">
        <v>1</v>
      </c>
      <c r="M177" s="251">
        <v>11</v>
      </c>
      <c r="N177" s="251">
        <v>15</v>
      </c>
      <c r="O177" s="251">
        <v>22</v>
      </c>
      <c r="P177" s="251">
        <v>33</v>
      </c>
      <c r="Q177" s="251">
        <v>28</v>
      </c>
      <c r="R177" s="255">
        <v>39</v>
      </c>
    </row>
    <row r="178" spans="1:18" ht="20.100000000000001" customHeight="1">
      <c r="A178" s="10" t="s">
        <v>24</v>
      </c>
      <c r="B178" s="244">
        <f t="shared" si="115"/>
        <v>653</v>
      </c>
      <c r="C178" s="251">
        <f t="shared" si="116"/>
        <v>278</v>
      </c>
      <c r="D178" s="251">
        <f t="shared" si="117"/>
        <v>375</v>
      </c>
      <c r="E178" s="251">
        <v>34</v>
      </c>
      <c r="F178" s="251">
        <v>13</v>
      </c>
      <c r="G178" s="251">
        <v>67</v>
      </c>
      <c r="H178" s="251">
        <v>133</v>
      </c>
      <c r="I178" s="251">
        <v>123</v>
      </c>
      <c r="J178" s="251">
        <v>160</v>
      </c>
      <c r="K178" s="251">
        <v>0</v>
      </c>
      <c r="L178" s="251">
        <v>0</v>
      </c>
      <c r="M178" s="251">
        <v>16</v>
      </c>
      <c r="N178" s="251">
        <v>15</v>
      </c>
      <c r="O178" s="251">
        <v>6</v>
      </c>
      <c r="P178" s="251">
        <v>16</v>
      </c>
      <c r="Q178" s="251">
        <v>32</v>
      </c>
      <c r="R178" s="255">
        <v>38</v>
      </c>
    </row>
    <row r="179" spans="1:18" ht="20.100000000000001" customHeight="1">
      <c r="A179" s="10" t="s">
        <v>25</v>
      </c>
      <c r="B179" s="244">
        <f t="shared" si="115"/>
        <v>476</v>
      </c>
      <c r="C179" s="251">
        <f t="shared" si="116"/>
        <v>198</v>
      </c>
      <c r="D179" s="251">
        <f t="shared" si="117"/>
        <v>278</v>
      </c>
      <c r="E179" s="251">
        <v>26</v>
      </c>
      <c r="F179" s="251">
        <v>19</v>
      </c>
      <c r="G179" s="251">
        <v>39</v>
      </c>
      <c r="H179" s="251">
        <v>94</v>
      </c>
      <c r="I179" s="251">
        <v>93</v>
      </c>
      <c r="J179" s="251">
        <v>117</v>
      </c>
      <c r="K179" s="251">
        <v>0</v>
      </c>
      <c r="L179" s="251">
        <v>2</v>
      </c>
      <c r="M179" s="251">
        <v>5</v>
      </c>
      <c r="N179" s="251">
        <v>8</v>
      </c>
      <c r="O179" s="251">
        <v>13</v>
      </c>
      <c r="P179" s="251">
        <v>6</v>
      </c>
      <c r="Q179" s="251">
        <v>22</v>
      </c>
      <c r="R179" s="255">
        <v>32</v>
      </c>
    </row>
    <row r="180" spans="1:18" ht="20.100000000000001" customHeight="1" thickBot="1">
      <c r="A180" s="11" t="s">
        <v>26</v>
      </c>
      <c r="B180" s="246">
        <f t="shared" si="115"/>
        <v>538</v>
      </c>
      <c r="C180" s="252">
        <f t="shared" si="116"/>
        <v>239</v>
      </c>
      <c r="D180" s="252">
        <f t="shared" si="117"/>
        <v>299</v>
      </c>
      <c r="E180" s="252">
        <v>38</v>
      </c>
      <c r="F180" s="252">
        <v>30</v>
      </c>
      <c r="G180" s="252">
        <v>60</v>
      </c>
      <c r="H180" s="252">
        <v>117</v>
      </c>
      <c r="I180" s="252">
        <v>91</v>
      </c>
      <c r="J180" s="252">
        <v>98</v>
      </c>
      <c r="K180" s="252">
        <v>0</v>
      </c>
      <c r="L180" s="252">
        <v>0</v>
      </c>
      <c r="M180" s="252">
        <v>13</v>
      </c>
      <c r="N180" s="252">
        <v>14</v>
      </c>
      <c r="O180" s="252">
        <v>15</v>
      </c>
      <c r="P180" s="252">
        <v>16</v>
      </c>
      <c r="Q180" s="252">
        <v>22</v>
      </c>
      <c r="R180" s="256">
        <v>24</v>
      </c>
    </row>
    <row r="181" spans="1:18" ht="5.0999999999999996" customHeight="1" thickBot="1"/>
    <row r="182" spans="1:18" ht="20.100000000000001" customHeight="1">
      <c r="A182" s="467" t="s">
        <v>4</v>
      </c>
      <c r="B182" s="8" t="s">
        <v>79</v>
      </c>
      <c r="C182" s="6"/>
      <c r="D182" s="6"/>
      <c r="E182" s="6"/>
      <c r="F182" s="6"/>
      <c r="G182" s="6"/>
      <c r="H182" s="6"/>
      <c r="I182" s="7"/>
      <c r="J182" s="8" t="s">
        <v>80</v>
      </c>
      <c r="K182" s="6"/>
      <c r="L182" s="6"/>
      <c r="M182" s="6"/>
      <c r="N182" s="6"/>
      <c r="O182" s="6"/>
      <c r="P182" s="6"/>
      <c r="Q182" s="7"/>
    </row>
    <row r="183" spans="1:18" ht="20.100000000000001" customHeight="1">
      <c r="A183" s="468"/>
      <c r="B183" s="469" t="s">
        <v>30</v>
      </c>
      <c r="C183" s="71"/>
      <c r="D183" s="71"/>
      <c r="E183" s="71"/>
      <c r="F183" s="71"/>
      <c r="G183" s="71"/>
      <c r="H183" s="71"/>
      <c r="I183" s="42"/>
      <c r="J183" s="469" t="s">
        <v>30</v>
      </c>
      <c r="K183" s="71"/>
      <c r="L183" s="71"/>
      <c r="M183" s="71"/>
      <c r="N183" s="71"/>
      <c r="O183" s="71"/>
      <c r="P183" s="71"/>
      <c r="Q183" s="42"/>
    </row>
    <row r="184" spans="1:18" ht="20.100000000000001" customHeight="1" thickBot="1">
      <c r="A184" s="468"/>
      <c r="B184" s="470"/>
      <c r="C184" s="60" t="s">
        <v>137</v>
      </c>
      <c r="D184" s="60" t="s">
        <v>314</v>
      </c>
      <c r="E184" s="60" t="s">
        <v>315</v>
      </c>
      <c r="F184" s="60" t="s">
        <v>316</v>
      </c>
      <c r="G184" s="60" t="s">
        <v>317</v>
      </c>
      <c r="H184" s="60" t="s">
        <v>318</v>
      </c>
      <c r="I184" s="60" t="s">
        <v>72</v>
      </c>
      <c r="J184" s="470"/>
      <c r="K184" s="60" t="s">
        <v>137</v>
      </c>
      <c r="L184" s="60" t="s">
        <v>314</v>
      </c>
      <c r="M184" s="60" t="s">
        <v>315</v>
      </c>
      <c r="N184" s="60" t="s">
        <v>316</v>
      </c>
      <c r="O184" s="60" t="s">
        <v>317</v>
      </c>
      <c r="P184" s="60" t="s">
        <v>318</v>
      </c>
      <c r="Q184" s="60" t="s">
        <v>72</v>
      </c>
    </row>
    <row r="185" spans="1:18" ht="20.100000000000001" customHeight="1" thickBot="1">
      <c r="A185" s="32" t="s">
        <v>27</v>
      </c>
      <c r="B185" s="32">
        <f t="shared" ref="B185:B207" si="118">SUM(C185:I185)</f>
        <v>100</v>
      </c>
      <c r="C185" s="275">
        <f>E158/$C158*100</f>
        <v>9.0453771411399373</v>
      </c>
      <c r="D185" s="275">
        <f>G158/$C158*100</f>
        <v>23.149353901632779</v>
      </c>
      <c r="E185" s="275">
        <f>I158/$C158*100</f>
        <v>52.419112491235097</v>
      </c>
      <c r="F185" s="275">
        <f>K158/$C158*100</f>
        <v>0.1903235500350596</v>
      </c>
      <c r="G185" s="275">
        <f>M158/$C158*100</f>
        <v>3.4859260743263549</v>
      </c>
      <c r="H185" s="275">
        <f>O158/$C158*100</f>
        <v>5.0686166483021138</v>
      </c>
      <c r="I185" s="92">
        <f>Q158/$C158*100</f>
        <v>6.6412901933286586</v>
      </c>
      <c r="J185" s="32">
        <f t="shared" ref="J185:J207" si="119">SUM(K185:Q185)</f>
        <v>100</v>
      </c>
      <c r="K185" s="275">
        <f>F158/$D158*100</f>
        <v>4.575839018675488</v>
      </c>
      <c r="L185" s="275">
        <f>H158/$D158*100</f>
        <v>32.830266694231966</v>
      </c>
      <c r="M185" s="275">
        <f>J158/$D158*100</f>
        <v>47.557025704637859</v>
      </c>
      <c r="N185" s="275">
        <f>L158/$D158*100</f>
        <v>0.35145751498862932</v>
      </c>
      <c r="O185" s="275">
        <f>N158/$D158*100</f>
        <v>3.7902281028185514</v>
      </c>
      <c r="P185" s="275">
        <f>P158/$D158*100</f>
        <v>4.4311212183860516</v>
      </c>
      <c r="Q185" s="92">
        <f>R158/$D158*100</f>
        <v>6.4640617462614571</v>
      </c>
    </row>
    <row r="186" spans="1:18" ht="20.100000000000001" customHeight="1">
      <c r="A186" s="29" t="s">
        <v>5</v>
      </c>
      <c r="B186" s="29">
        <f t="shared" si="118"/>
        <v>100</v>
      </c>
      <c r="C186" s="277">
        <f t="shared" ref="C186:C207" si="120">E159/$C159*100</f>
        <v>5.4142739950779326</v>
      </c>
      <c r="D186" s="277">
        <f t="shared" ref="D186:D207" si="121">G159/$C159*100</f>
        <v>26.579163248564399</v>
      </c>
      <c r="E186" s="277">
        <f t="shared" ref="E186:E207" si="122">I159/$C159*100</f>
        <v>57.013945857260055</v>
      </c>
      <c r="F186" s="277">
        <f t="shared" ref="F186:F207" si="123">K159/$C159*100</f>
        <v>0.24610336341263331</v>
      </c>
      <c r="G186" s="277">
        <f t="shared" ref="G186:G207" si="124">M159/$C159*100</f>
        <v>2.7891714520098443</v>
      </c>
      <c r="H186" s="277">
        <f t="shared" ref="H186:H207" si="125">O159/$C159*100</f>
        <v>1.8047579983593112</v>
      </c>
      <c r="I186" s="93">
        <f t="shared" ref="I186:I207" si="126">Q159/$C159*100</f>
        <v>6.1525840853158327</v>
      </c>
      <c r="J186" s="29">
        <f t="shared" si="119"/>
        <v>100</v>
      </c>
      <c r="K186" s="277">
        <f t="shared" ref="K186:K207" si="127">F159/$D159*100</f>
        <v>3.5789473684210522</v>
      </c>
      <c r="L186" s="277">
        <f t="shared" ref="L186:L207" si="128">H159/$D159*100</f>
        <v>30.315789473684212</v>
      </c>
      <c r="M186" s="277">
        <f t="shared" ref="M186:M207" si="129">J159/$D159*100</f>
        <v>52.631578947368418</v>
      </c>
      <c r="N186" s="277">
        <f t="shared" ref="N186:N207" si="130">L159/$D159*100</f>
        <v>0.36842105263157893</v>
      </c>
      <c r="O186" s="277">
        <f t="shared" ref="O186:O207" si="131">N159/$D159*100</f>
        <v>4.0526315789473681</v>
      </c>
      <c r="P186" s="277">
        <f t="shared" ref="P186:P207" si="132">P159/$D159*100</f>
        <v>2.5789473684210527</v>
      </c>
      <c r="Q186" s="93">
        <f t="shared" ref="Q186:Q207" si="133">R159/$D159*100</f>
        <v>6.4736842105263159</v>
      </c>
    </row>
    <row r="187" spans="1:18" ht="20.100000000000001" customHeight="1">
      <c r="A187" s="10" t="s">
        <v>6</v>
      </c>
      <c r="B187" s="10">
        <f t="shared" si="118"/>
        <v>100</v>
      </c>
      <c r="C187" s="279">
        <f t="shared" si="120"/>
        <v>6.9444444444444446</v>
      </c>
      <c r="D187" s="279">
        <f t="shared" si="121"/>
        <v>24.049707602339183</v>
      </c>
      <c r="E187" s="279">
        <f t="shared" si="122"/>
        <v>57.456140350877192</v>
      </c>
      <c r="F187" s="279">
        <f t="shared" si="123"/>
        <v>0.14619883040935672</v>
      </c>
      <c r="G187" s="279">
        <f t="shared" si="124"/>
        <v>2.8508771929824559</v>
      </c>
      <c r="H187" s="279">
        <f t="shared" si="125"/>
        <v>2.7046783625730995</v>
      </c>
      <c r="I187" s="94">
        <f t="shared" si="126"/>
        <v>5.8479532163742682</v>
      </c>
      <c r="J187" s="10">
        <f t="shared" si="119"/>
        <v>100</v>
      </c>
      <c r="K187" s="279">
        <f t="shared" si="127"/>
        <v>3.2528856243441764</v>
      </c>
      <c r="L187" s="279">
        <f t="shared" si="128"/>
        <v>33.473242392444917</v>
      </c>
      <c r="M187" s="279">
        <f t="shared" si="129"/>
        <v>50.419727177334728</v>
      </c>
      <c r="N187" s="279">
        <f t="shared" si="130"/>
        <v>0.36726128016789084</v>
      </c>
      <c r="O187" s="279">
        <f t="shared" si="131"/>
        <v>3.4102833158447012</v>
      </c>
      <c r="P187" s="279">
        <f t="shared" si="132"/>
        <v>2.7282266526757608</v>
      </c>
      <c r="Q187" s="94">
        <f t="shared" si="133"/>
        <v>6.3483735571878279</v>
      </c>
    </row>
    <row r="188" spans="1:18" ht="20.100000000000001" customHeight="1">
      <c r="A188" s="10" t="s">
        <v>7</v>
      </c>
      <c r="B188" s="10">
        <f t="shared" si="118"/>
        <v>100</v>
      </c>
      <c r="C188" s="279">
        <f t="shared" si="120"/>
        <v>6.6506410256410255</v>
      </c>
      <c r="D188" s="279">
        <f t="shared" si="121"/>
        <v>25.641025641025639</v>
      </c>
      <c r="E188" s="279">
        <f t="shared" si="122"/>
        <v>55.608974358974365</v>
      </c>
      <c r="F188" s="279">
        <f t="shared" si="123"/>
        <v>0.24038461538461539</v>
      </c>
      <c r="G188" s="279">
        <f t="shared" si="124"/>
        <v>2.083333333333333</v>
      </c>
      <c r="H188" s="279">
        <f t="shared" si="125"/>
        <v>4.0865384615384617</v>
      </c>
      <c r="I188" s="94">
        <f t="shared" si="126"/>
        <v>5.6891025641025639</v>
      </c>
      <c r="J188" s="10">
        <f t="shared" si="119"/>
        <v>100</v>
      </c>
      <c r="K188" s="279">
        <f t="shared" si="127"/>
        <v>3.2206969376979937</v>
      </c>
      <c r="L188" s="279">
        <f t="shared" si="128"/>
        <v>34.10770855332629</v>
      </c>
      <c r="M188" s="279">
        <f t="shared" si="129"/>
        <v>51.055966209081305</v>
      </c>
      <c r="N188" s="279">
        <f t="shared" si="130"/>
        <v>0.4751847940865892</v>
      </c>
      <c r="O188" s="279">
        <f t="shared" si="131"/>
        <v>2.8511087645195352</v>
      </c>
      <c r="P188" s="279">
        <f t="shared" si="132"/>
        <v>2.9567053854276661</v>
      </c>
      <c r="Q188" s="94">
        <f t="shared" si="133"/>
        <v>5.3326293558606119</v>
      </c>
    </row>
    <row r="189" spans="1:18" ht="20.100000000000001" customHeight="1">
      <c r="A189" s="10" t="s">
        <v>8</v>
      </c>
      <c r="B189" s="10">
        <f t="shared" si="118"/>
        <v>100.00000000000001</v>
      </c>
      <c r="C189" s="279">
        <f t="shared" si="120"/>
        <v>9.67741935483871</v>
      </c>
      <c r="D189" s="279">
        <f t="shared" si="121"/>
        <v>23.225806451612904</v>
      </c>
      <c r="E189" s="279">
        <f t="shared" si="122"/>
        <v>50.838709677419359</v>
      </c>
      <c r="F189" s="279">
        <f t="shared" si="123"/>
        <v>0.12903225806451613</v>
      </c>
      <c r="G189" s="279">
        <f t="shared" si="124"/>
        <v>4</v>
      </c>
      <c r="H189" s="279">
        <f t="shared" si="125"/>
        <v>2.838709677419355</v>
      </c>
      <c r="I189" s="94">
        <f t="shared" si="126"/>
        <v>9.2903225806451619</v>
      </c>
      <c r="J189" s="10">
        <f t="shared" si="119"/>
        <v>100</v>
      </c>
      <c r="K189" s="279">
        <f t="shared" si="127"/>
        <v>6.6486972147349501</v>
      </c>
      <c r="L189" s="279">
        <f t="shared" si="128"/>
        <v>30.548068283917338</v>
      </c>
      <c r="M189" s="279">
        <f t="shared" si="129"/>
        <v>48.697214734950585</v>
      </c>
      <c r="N189" s="279">
        <f t="shared" si="130"/>
        <v>0</v>
      </c>
      <c r="O189" s="279">
        <f t="shared" si="131"/>
        <v>3.6837376460017968</v>
      </c>
      <c r="P189" s="279">
        <f t="shared" si="132"/>
        <v>1.7070979335130279</v>
      </c>
      <c r="Q189" s="94">
        <f t="shared" si="133"/>
        <v>8.7151841868823006</v>
      </c>
    </row>
    <row r="190" spans="1:18" ht="20.100000000000001" customHeight="1">
      <c r="A190" s="10" t="s">
        <v>9</v>
      </c>
      <c r="B190" s="10">
        <f t="shared" si="118"/>
        <v>100</v>
      </c>
      <c r="C190" s="279">
        <f t="shared" si="120"/>
        <v>11.25</v>
      </c>
      <c r="D190" s="279">
        <f t="shared" si="121"/>
        <v>25</v>
      </c>
      <c r="E190" s="279">
        <f t="shared" si="122"/>
        <v>51.607142857142861</v>
      </c>
      <c r="F190" s="279">
        <f t="shared" si="123"/>
        <v>0.17857142857142858</v>
      </c>
      <c r="G190" s="279">
        <f t="shared" si="124"/>
        <v>3.3928571428571428</v>
      </c>
      <c r="H190" s="279">
        <f t="shared" si="125"/>
        <v>1.9642857142857142</v>
      </c>
      <c r="I190" s="94">
        <f t="shared" si="126"/>
        <v>6.6071428571428577</v>
      </c>
      <c r="J190" s="10">
        <f t="shared" si="119"/>
        <v>99.999999999999986</v>
      </c>
      <c r="K190" s="279">
        <f t="shared" si="127"/>
        <v>5.4525627044711014</v>
      </c>
      <c r="L190" s="279">
        <f t="shared" si="128"/>
        <v>38.05888767720829</v>
      </c>
      <c r="M190" s="279">
        <f t="shared" si="129"/>
        <v>44.601962922573605</v>
      </c>
      <c r="N190" s="279">
        <f t="shared" si="130"/>
        <v>0.43620501635768816</v>
      </c>
      <c r="O190" s="279">
        <f t="shared" si="131"/>
        <v>3.5986913849509272</v>
      </c>
      <c r="P190" s="279">
        <f t="shared" si="132"/>
        <v>2.7262813522355507</v>
      </c>
      <c r="Q190" s="94">
        <f t="shared" si="133"/>
        <v>5.125408942202835</v>
      </c>
    </row>
    <row r="191" spans="1:18" ht="20.100000000000001" customHeight="1">
      <c r="A191" s="10" t="s">
        <v>10</v>
      </c>
      <c r="B191" s="10">
        <f t="shared" si="118"/>
        <v>100.00000000000001</v>
      </c>
      <c r="C191" s="279">
        <f t="shared" si="120"/>
        <v>13.178294573643413</v>
      </c>
      <c r="D191" s="279">
        <f t="shared" si="121"/>
        <v>22.480620155038761</v>
      </c>
      <c r="E191" s="279">
        <f t="shared" si="122"/>
        <v>50.387596899224803</v>
      </c>
      <c r="F191" s="279">
        <f t="shared" si="123"/>
        <v>0</v>
      </c>
      <c r="G191" s="279">
        <f t="shared" si="124"/>
        <v>3.3591731266149871</v>
      </c>
      <c r="H191" s="279">
        <f t="shared" si="125"/>
        <v>4.909560723514212</v>
      </c>
      <c r="I191" s="94">
        <f t="shared" si="126"/>
        <v>5.684754521963824</v>
      </c>
      <c r="J191" s="10">
        <f t="shared" si="119"/>
        <v>100</v>
      </c>
      <c r="K191" s="279">
        <f t="shared" si="127"/>
        <v>7.4309978768577496</v>
      </c>
      <c r="L191" s="279">
        <f t="shared" si="128"/>
        <v>30.997876857749468</v>
      </c>
      <c r="M191" s="279">
        <f t="shared" si="129"/>
        <v>45.010615711252655</v>
      </c>
      <c r="N191" s="279">
        <f t="shared" si="130"/>
        <v>0.21231422505307856</v>
      </c>
      <c r="O191" s="279">
        <f t="shared" si="131"/>
        <v>3.6093418259023355</v>
      </c>
      <c r="P191" s="279">
        <f t="shared" si="132"/>
        <v>6.5817409766454356</v>
      </c>
      <c r="Q191" s="94">
        <f t="shared" si="133"/>
        <v>6.1571125265392785</v>
      </c>
    </row>
    <row r="192" spans="1:18" ht="20.100000000000001" customHeight="1">
      <c r="A192" s="10" t="s">
        <v>11</v>
      </c>
      <c r="B192" s="10">
        <f t="shared" si="118"/>
        <v>99.999999999999986</v>
      </c>
      <c r="C192" s="279">
        <f t="shared" si="120"/>
        <v>14.705882352941178</v>
      </c>
      <c r="D192" s="279">
        <f t="shared" si="121"/>
        <v>19.117647058823529</v>
      </c>
      <c r="E192" s="279">
        <f t="shared" si="122"/>
        <v>50</v>
      </c>
      <c r="F192" s="279">
        <f t="shared" si="123"/>
        <v>0.49019607843137253</v>
      </c>
      <c r="G192" s="279">
        <f t="shared" si="124"/>
        <v>1.9607843137254901</v>
      </c>
      <c r="H192" s="279">
        <f t="shared" si="125"/>
        <v>6.8627450980392162</v>
      </c>
      <c r="I192" s="94">
        <f t="shared" si="126"/>
        <v>6.8627450980392162</v>
      </c>
      <c r="J192" s="10">
        <f t="shared" si="119"/>
        <v>100</v>
      </c>
      <c r="K192" s="279">
        <f t="shared" si="127"/>
        <v>4.8582995951417001</v>
      </c>
      <c r="L192" s="279">
        <f t="shared" si="128"/>
        <v>36.84210526315789</v>
      </c>
      <c r="M192" s="279">
        <f t="shared" si="129"/>
        <v>38.866396761133601</v>
      </c>
      <c r="N192" s="279">
        <f t="shared" si="130"/>
        <v>0</v>
      </c>
      <c r="O192" s="279">
        <f t="shared" si="131"/>
        <v>4.4534412955465585</v>
      </c>
      <c r="P192" s="279">
        <f t="shared" si="132"/>
        <v>8.9068825910931171</v>
      </c>
      <c r="Q192" s="94">
        <f t="shared" si="133"/>
        <v>6.0728744939271255</v>
      </c>
    </row>
    <row r="193" spans="1:17" ht="20.100000000000001" customHeight="1">
      <c r="A193" s="10" t="s">
        <v>12</v>
      </c>
      <c r="B193" s="10">
        <f t="shared" si="118"/>
        <v>100</v>
      </c>
      <c r="C193" s="279">
        <f t="shared" si="120"/>
        <v>7.1005917159763312</v>
      </c>
      <c r="D193" s="279">
        <f t="shared" si="121"/>
        <v>23.668639053254438</v>
      </c>
      <c r="E193" s="279">
        <f t="shared" si="122"/>
        <v>46.745562130177518</v>
      </c>
      <c r="F193" s="279">
        <f t="shared" si="123"/>
        <v>0.59171597633136097</v>
      </c>
      <c r="G193" s="279">
        <f t="shared" si="124"/>
        <v>2.9585798816568047</v>
      </c>
      <c r="H193" s="279">
        <f t="shared" si="125"/>
        <v>15.976331360946746</v>
      </c>
      <c r="I193" s="94">
        <f t="shared" si="126"/>
        <v>2.9585798816568047</v>
      </c>
      <c r="J193" s="10">
        <f t="shared" si="119"/>
        <v>100</v>
      </c>
      <c r="K193" s="279">
        <f t="shared" si="127"/>
        <v>2.7237354085603114</v>
      </c>
      <c r="L193" s="279">
        <f t="shared" si="128"/>
        <v>40.466926070038909</v>
      </c>
      <c r="M193" s="279">
        <f t="shared" si="129"/>
        <v>37.354085603112843</v>
      </c>
      <c r="N193" s="279">
        <f t="shared" si="130"/>
        <v>0.77821011673151752</v>
      </c>
      <c r="O193" s="279">
        <f t="shared" si="131"/>
        <v>3.1128404669260701</v>
      </c>
      <c r="P193" s="279">
        <f t="shared" si="132"/>
        <v>12.062256809338521</v>
      </c>
      <c r="Q193" s="94">
        <f t="shared" si="133"/>
        <v>3.5019455252918288</v>
      </c>
    </row>
    <row r="194" spans="1:17" ht="20.100000000000001" customHeight="1">
      <c r="A194" s="10" t="s">
        <v>13</v>
      </c>
      <c r="B194" s="10">
        <f t="shared" si="118"/>
        <v>100.00000000000001</v>
      </c>
      <c r="C194" s="279">
        <f t="shared" si="120"/>
        <v>8.4880636604774526</v>
      </c>
      <c r="D194" s="279">
        <f t="shared" si="121"/>
        <v>17.771883289124666</v>
      </c>
      <c r="E194" s="279">
        <f t="shared" si="122"/>
        <v>50.397877984084886</v>
      </c>
      <c r="F194" s="279">
        <f t="shared" si="123"/>
        <v>0.2652519893899204</v>
      </c>
      <c r="G194" s="279">
        <f t="shared" si="124"/>
        <v>4.774535809018567</v>
      </c>
      <c r="H194" s="279">
        <f t="shared" si="125"/>
        <v>12.201591511936339</v>
      </c>
      <c r="I194" s="94">
        <f t="shared" si="126"/>
        <v>6.1007957559681696</v>
      </c>
      <c r="J194" s="10">
        <f t="shared" si="119"/>
        <v>100</v>
      </c>
      <c r="K194" s="279">
        <f t="shared" si="127"/>
        <v>4.512635379061372</v>
      </c>
      <c r="L194" s="279">
        <f t="shared" si="128"/>
        <v>30.866425992779785</v>
      </c>
      <c r="M194" s="279">
        <f t="shared" si="129"/>
        <v>46.389891696750901</v>
      </c>
      <c r="N194" s="279">
        <f t="shared" si="130"/>
        <v>0.18050541516245489</v>
      </c>
      <c r="O194" s="279">
        <f t="shared" si="131"/>
        <v>5.0541516245487363</v>
      </c>
      <c r="P194" s="279">
        <f t="shared" si="132"/>
        <v>8.1227436823104693</v>
      </c>
      <c r="Q194" s="94">
        <f t="shared" si="133"/>
        <v>4.8736462093862816</v>
      </c>
    </row>
    <row r="195" spans="1:17" ht="20.100000000000001" customHeight="1">
      <c r="A195" s="10" t="s">
        <v>14</v>
      </c>
      <c r="B195" s="10">
        <f t="shared" si="118"/>
        <v>100</v>
      </c>
      <c r="C195" s="279">
        <f t="shared" si="120"/>
        <v>11.071428571428571</v>
      </c>
      <c r="D195" s="279">
        <f t="shared" si="121"/>
        <v>18.214285714285712</v>
      </c>
      <c r="E195" s="279">
        <f t="shared" si="122"/>
        <v>52.142857142857146</v>
      </c>
      <c r="F195" s="279">
        <f t="shared" si="123"/>
        <v>0.35714285714285715</v>
      </c>
      <c r="G195" s="279">
        <f t="shared" si="124"/>
        <v>5.7142857142857144</v>
      </c>
      <c r="H195" s="279">
        <f t="shared" si="125"/>
        <v>4.6428571428571432</v>
      </c>
      <c r="I195" s="94">
        <f t="shared" si="126"/>
        <v>7.8571428571428568</v>
      </c>
      <c r="J195" s="10">
        <f t="shared" si="119"/>
        <v>100.00000000000001</v>
      </c>
      <c r="K195" s="279">
        <f t="shared" si="127"/>
        <v>4.1237113402061851</v>
      </c>
      <c r="L195" s="279">
        <f t="shared" si="128"/>
        <v>30.670103092783506</v>
      </c>
      <c r="M195" s="279">
        <f t="shared" si="129"/>
        <v>43.556701030927833</v>
      </c>
      <c r="N195" s="279">
        <f t="shared" si="130"/>
        <v>0</v>
      </c>
      <c r="O195" s="279">
        <f t="shared" si="131"/>
        <v>5.6701030927835054</v>
      </c>
      <c r="P195" s="279">
        <f t="shared" si="132"/>
        <v>5.9278350515463911</v>
      </c>
      <c r="Q195" s="94">
        <f t="shared" si="133"/>
        <v>10.051546391752577</v>
      </c>
    </row>
    <row r="196" spans="1:17" ht="20.100000000000001" customHeight="1">
      <c r="A196" s="10" t="s">
        <v>15</v>
      </c>
      <c r="B196" s="10">
        <f t="shared" si="118"/>
        <v>99.999999999999986</v>
      </c>
      <c r="C196" s="279">
        <f t="shared" si="120"/>
        <v>8.1589958158995817</v>
      </c>
      <c r="D196" s="279">
        <f t="shared" si="121"/>
        <v>21.12970711297071</v>
      </c>
      <c r="E196" s="279">
        <f t="shared" si="122"/>
        <v>57.112970711297073</v>
      </c>
      <c r="F196" s="279">
        <f t="shared" si="123"/>
        <v>0</v>
      </c>
      <c r="G196" s="279">
        <f t="shared" si="124"/>
        <v>3.9748953974895396</v>
      </c>
      <c r="H196" s="279">
        <f t="shared" si="125"/>
        <v>5.439330543933055</v>
      </c>
      <c r="I196" s="94">
        <f t="shared" si="126"/>
        <v>4.1841004184100417</v>
      </c>
      <c r="J196" s="10">
        <f t="shared" si="119"/>
        <v>100.00000000000001</v>
      </c>
      <c r="K196" s="279">
        <f t="shared" si="127"/>
        <v>5.930807248764415</v>
      </c>
      <c r="L196" s="279">
        <f t="shared" si="128"/>
        <v>30.477759472817134</v>
      </c>
      <c r="M196" s="279">
        <f t="shared" si="129"/>
        <v>50.576606260296543</v>
      </c>
      <c r="N196" s="279">
        <f t="shared" si="130"/>
        <v>0.82372322899505768</v>
      </c>
      <c r="O196" s="279">
        <f t="shared" si="131"/>
        <v>2.9654036243822075</v>
      </c>
      <c r="P196" s="279">
        <f t="shared" si="132"/>
        <v>4.4481054365733117</v>
      </c>
      <c r="Q196" s="94">
        <f t="shared" si="133"/>
        <v>4.7775947281713345</v>
      </c>
    </row>
    <row r="197" spans="1:17" ht="20.100000000000001" customHeight="1">
      <c r="A197" s="10" t="s">
        <v>16</v>
      </c>
      <c r="B197" s="10">
        <f t="shared" si="118"/>
        <v>100.00000000000001</v>
      </c>
      <c r="C197" s="279">
        <f t="shared" si="120"/>
        <v>9.1787439613526569</v>
      </c>
      <c r="D197" s="279">
        <f t="shared" si="121"/>
        <v>18.840579710144929</v>
      </c>
      <c r="E197" s="279">
        <f t="shared" si="122"/>
        <v>42.512077294685987</v>
      </c>
      <c r="F197" s="279">
        <f t="shared" si="123"/>
        <v>0.48309178743961351</v>
      </c>
      <c r="G197" s="279">
        <f t="shared" si="124"/>
        <v>10.628019323671497</v>
      </c>
      <c r="H197" s="279">
        <f t="shared" si="125"/>
        <v>15.458937198067632</v>
      </c>
      <c r="I197" s="94">
        <f t="shared" si="126"/>
        <v>2.8985507246376812</v>
      </c>
      <c r="J197" s="10">
        <f t="shared" si="119"/>
        <v>100</v>
      </c>
      <c r="K197" s="279">
        <f t="shared" si="127"/>
        <v>2.622950819672131</v>
      </c>
      <c r="L197" s="279">
        <f t="shared" si="128"/>
        <v>35.081967213114758</v>
      </c>
      <c r="M197" s="279">
        <f t="shared" si="129"/>
        <v>38.688524590163937</v>
      </c>
      <c r="N197" s="279">
        <f t="shared" si="130"/>
        <v>0.32786885245901637</v>
      </c>
      <c r="O197" s="279">
        <f t="shared" si="131"/>
        <v>7.2131147540983616</v>
      </c>
      <c r="P197" s="279">
        <f t="shared" si="132"/>
        <v>12.131147540983607</v>
      </c>
      <c r="Q197" s="94">
        <f t="shared" si="133"/>
        <v>3.9344262295081971</v>
      </c>
    </row>
    <row r="198" spans="1:17" ht="20.100000000000001" customHeight="1">
      <c r="A198" s="10" t="s">
        <v>17</v>
      </c>
      <c r="B198" s="10">
        <f t="shared" si="118"/>
        <v>100</v>
      </c>
      <c r="C198" s="279">
        <f t="shared" si="120"/>
        <v>8.6294416243654819</v>
      </c>
      <c r="D198" s="279">
        <f t="shared" si="121"/>
        <v>21.319796954314722</v>
      </c>
      <c r="E198" s="279">
        <f t="shared" si="122"/>
        <v>51.776649746192895</v>
      </c>
      <c r="F198" s="279">
        <f t="shared" si="123"/>
        <v>0.50761421319796951</v>
      </c>
      <c r="G198" s="279">
        <f t="shared" si="124"/>
        <v>5.5837563451776653</v>
      </c>
      <c r="H198" s="279">
        <f t="shared" si="125"/>
        <v>5.5837563451776653</v>
      </c>
      <c r="I198" s="94">
        <f t="shared" si="126"/>
        <v>6.5989847715736047</v>
      </c>
      <c r="J198" s="10">
        <f t="shared" si="119"/>
        <v>99.999999999999986</v>
      </c>
      <c r="K198" s="279">
        <f t="shared" si="127"/>
        <v>3.8095238095238098</v>
      </c>
      <c r="L198" s="279">
        <f t="shared" si="128"/>
        <v>31.428571428571427</v>
      </c>
      <c r="M198" s="279">
        <f t="shared" si="129"/>
        <v>50.158730158730158</v>
      </c>
      <c r="N198" s="279">
        <f t="shared" si="130"/>
        <v>0.95238095238095244</v>
      </c>
      <c r="O198" s="279">
        <f t="shared" si="131"/>
        <v>5.7142857142857144</v>
      </c>
      <c r="P198" s="279">
        <f t="shared" si="132"/>
        <v>5.0793650793650791</v>
      </c>
      <c r="Q198" s="94">
        <f t="shared" si="133"/>
        <v>2.8571428571428572</v>
      </c>
    </row>
    <row r="199" spans="1:17" ht="20.100000000000001" customHeight="1">
      <c r="A199" s="10" t="s">
        <v>18</v>
      </c>
      <c r="B199" s="10">
        <f t="shared" si="118"/>
        <v>100.00000000000001</v>
      </c>
      <c r="C199" s="279">
        <f t="shared" si="120"/>
        <v>10.497237569060774</v>
      </c>
      <c r="D199" s="279">
        <f t="shared" si="121"/>
        <v>17.127071823204421</v>
      </c>
      <c r="E199" s="279">
        <f t="shared" si="122"/>
        <v>56.629834254143653</v>
      </c>
      <c r="F199" s="279">
        <f t="shared" si="123"/>
        <v>0</v>
      </c>
      <c r="G199" s="279">
        <f t="shared" si="124"/>
        <v>2.2099447513812152</v>
      </c>
      <c r="H199" s="279">
        <f t="shared" si="125"/>
        <v>6.9060773480662991</v>
      </c>
      <c r="I199" s="94">
        <f t="shared" si="126"/>
        <v>6.6298342541436464</v>
      </c>
      <c r="J199" s="10">
        <f t="shared" si="119"/>
        <v>100</v>
      </c>
      <c r="K199" s="279">
        <f t="shared" si="127"/>
        <v>4.9270072992700733</v>
      </c>
      <c r="L199" s="279">
        <f t="shared" si="128"/>
        <v>27.919708029197082</v>
      </c>
      <c r="M199" s="279">
        <f t="shared" si="129"/>
        <v>54.014598540145982</v>
      </c>
      <c r="N199" s="279">
        <f t="shared" si="130"/>
        <v>0.36496350364963503</v>
      </c>
      <c r="O199" s="279">
        <f t="shared" si="131"/>
        <v>2.3722627737226274</v>
      </c>
      <c r="P199" s="279">
        <f t="shared" si="132"/>
        <v>3.832116788321168</v>
      </c>
      <c r="Q199" s="94">
        <f t="shared" si="133"/>
        <v>6.5693430656934311</v>
      </c>
    </row>
    <row r="200" spans="1:17" ht="20.100000000000001" customHeight="1">
      <c r="A200" s="10" t="s">
        <v>19</v>
      </c>
      <c r="B200" s="10">
        <f t="shared" si="118"/>
        <v>100.00000000000001</v>
      </c>
      <c r="C200" s="279">
        <f t="shared" si="120"/>
        <v>13.186813186813188</v>
      </c>
      <c r="D200" s="279">
        <f t="shared" si="121"/>
        <v>24.908424908424909</v>
      </c>
      <c r="E200" s="279">
        <f t="shared" si="122"/>
        <v>48.35164835164835</v>
      </c>
      <c r="F200" s="279">
        <f t="shared" si="123"/>
        <v>0</v>
      </c>
      <c r="G200" s="279">
        <f t="shared" si="124"/>
        <v>4.0293040293040292</v>
      </c>
      <c r="H200" s="279">
        <f t="shared" si="125"/>
        <v>6.593406593406594</v>
      </c>
      <c r="I200" s="94">
        <f t="shared" si="126"/>
        <v>2.9304029304029302</v>
      </c>
      <c r="J200" s="10">
        <f t="shared" si="119"/>
        <v>100</v>
      </c>
      <c r="K200" s="279">
        <f t="shared" si="127"/>
        <v>5.2505966587112169</v>
      </c>
      <c r="L200" s="279">
        <f t="shared" si="128"/>
        <v>35.083532219570408</v>
      </c>
      <c r="M200" s="279">
        <f t="shared" si="129"/>
        <v>44.391408114558473</v>
      </c>
      <c r="N200" s="279">
        <f t="shared" si="130"/>
        <v>0.23866348448687352</v>
      </c>
      <c r="O200" s="279">
        <f t="shared" si="131"/>
        <v>4.5346062052505962</v>
      </c>
      <c r="P200" s="279">
        <f t="shared" si="132"/>
        <v>5.9665871121718377</v>
      </c>
      <c r="Q200" s="94">
        <f t="shared" si="133"/>
        <v>4.5346062052505962</v>
      </c>
    </row>
    <row r="201" spans="1:17" ht="20.100000000000001" customHeight="1">
      <c r="A201" s="10" t="s">
        <v>20</v>
      </c>
      <c r="B201" s="10">
        <f t="shared" si="118"/>
        <v>100</v>
      </c>
      <c r="C201" s="279">
        <f t="shared" si="120"/>
        <v>9.5</v>
      </c>
      <c r="D201" s="279">
        <f t="shared" si="121"/>
        <v>23.75</v>
      </c>
      <c r="E201" s="279">
        <f t="shared" si="122"/>
        <v>53</v>
      </c>
      <c r="F201" s="279">
        <f t="shared" si="123"/>
        <v>0</v>
      </c>
      <c r="G201" s="279">
        <f t="shared" si="124"/>
        <v>3</v>
      </c>
      <c r="H201" s="279">
        <f t="shared" si="125"/>
        <v>6.75</v>
      </c>
      <c r="I201" s="94">
        <f t="shared" si="126"/>
        <v>4</v>
      </c>
      <c r="J201" s="10">
        <f t="shared" si="119"/>
        <v>99.999999999999986</v>
      </c>
      <c r="K201" s="279">
        <f t="shared" si="127"/>
        <v>6.4056939501779357</v>
      </c>
      <c r="L201" s="279">
        <f t="shared" si="128"/>
        <v>32.384341637010678</v>
      </c>
      <c r="M201" s="279">
        <f t="shared" si="129"/>
        <v>48.042704626334519</v>
      </c>
      <c r="N201" s="279">
        <f t="shared" si="130"/>
        <v>0.35587188612099641</v>
      </c>
      <c r="O201" s="279">
        <f t="shared" si="131"/>
        <v>3.5587188612099649</v>
      </c>
      <c r="P201" s="279">
        <f t="shared" si="132"/>
        <v>3.3807829181494666</v>
      </c>
      <c r="Q201" s="94">
        <f t="shared" si="133"/>
        <v>5.8718861209964412</v>
      </c>
    </row>
    <row r="202" spans="1:17" ht="20.100000000000001" customHeight="1">
      <c r="A202" s="10" t="s">
        <v>21</v>
      </c>
      <c r="B202" s="10">
        <f t="shared" si="118"/>
        <v>100</v>
      </c>
      <c r="C202" s="279">
        <f t="shared" si="120"/>
        <v>13</v>
      </c>
      <c r="D202" s="279">
        <f t="shared" si="121"/>
        <v>21</v>
      </c>
      <c r="E202" s="279">
        <f t="shared" si="122"/>
        <v>37</v>
      </c>
      <c r="F202" s="279">
        <f t="shared" si="123"/>
        <v>0.5</v>
      </c>
      <c r="G202" s="279">
        <f t="shared" si="124"/>
        <v>3.5000000000000004</v>
      </c>
      <c r="H202" s="279">
        <f t="shared" si="125"/>
        <v>9</v>
      </c>
      <c r="I202" s="94">
        <f t="shared" si="126"/>
        <v>16</v>
      </c>
      <c r="J202" s="10">
        <f t="shared" si="119"/>
        <v>100</v>
      </c>
      <c r="K202" s="279">
        <f t="shared" si="127"/>
        <v>4.2904290429042904</v>
      </c>
      <c r="L202" s="279">
        <f t="shared" si="128"/>
        <v>33.333333333333329</v>
      </c>
      <c r="M202" s="279">
        <f t="shared" si="129"/>
        <v>36.633663366336634</v>
      </c>
      <c r="N202" s="279">
        <f t="shared" si="130"/>
        <v>0.33003300330033003</v>
      </c>
      <c r="O202" s="279">
        <f t="shared" si="131"/>
        <v>5.6105610561056105</v>
      </c>
      <c r="P202" s="279">
        <f t="shared" si="132"/>
        <v>9.5709570957095718</v>
      </c>
      <c r="Q202" s="94">
        <f t="shared" si="133"/>
        <v>10.231023102310232</v>
      </c>
    </row>
    <row r="203" spans="1:17" ht="20.100000000000001" customHeight="1">
      <c r="A203" s="10" t="s">
        <v>22</v>
      </c>
      <c r="B203" s="10">
        <f t="shared" si="118"/>
        <v>100</v>
      </c>
      <c r="C203" s="279">
        <f t="shared" si="120"/>
        <v>8.4415584415584419</v>
      </c>
      <c r="D203" s="279">
        <f t="shared" si="121"/>
        <v>23.7012987012987</v>
      </c>
      <c r="E203" s="279">
        <f t="shared" si="122"/>
        <v>49.02597402597403</v>
      </c>
      <c r="F203" s="279">
        <f t="shared" si="123"/>
        <v>0</v>
      </c>
      <c r="G203" s="279">
        <f t="shared" si="124"/>
        <v>2.5974025974025974</v>
      </c>
      <c r="H203" s="279">
        <f t="shared" si="125"/>
        <v>10.064935064935066</v>
      </c>
      <c r="I203" s="94">
        <f t="shared" si="126"/>
        <v>6.1688311688311686</v>
      </c>
      <c r="J203" s="10">
        <f t="shared" si="119"/>
        <v>99.999999999999986</v>
      </c>
      <c r="K203" s="279">
        <f t="shared" si="127"/>
        <v>4.3103448275862073</v>
      </c>
      <c r="L203" s="279">
        <f t="shared" si="128"/>
        <v>31.03448275862069</v>
      </c>
      <c r="M203" s="279">
        <f t="shared" si="129"/>
        <v>45.258620689655174</v>
      </c>
      <c r="N203" s="279">
        <f t="shared" si="130"/>
        <v>0.43103448275862066</v>
      </c>
      <c r="O203" s="279">
        <f t="shared" si="131"/>
        <v>3.2327586206896552</v>
      </c>
      <c r="P203" s="279">
        <f t="shared" si="132"/>
        <v>9.6982758620689662</v>
      </c>
      <c r="Q203" s="94">
        <f t="shared" si="133"/>
        <v>6.0344827586206895</v>
      </c>
    </row>
    <row r="204" spans="1:17" ht="20.100000000000001" customHeight="1">
      <c r="A204" s="10" t="s">
        <v>23</v>
      </c>
      <c r="B204" s="10">
        <f t="shared" si="118"/>
        <v>100</v>
      </c>
      <c r="C204" s="279">
        <f t="shared" si="120"/>
        <v>10.9375</v>
      </c>
      <c r="D204" s="279">
        <f t="shared" si="121"/>
        <v>17.96875</v>
      </c>
      <c r="E204" s="279">
        <f t="shared" si="122"/>
        <v>46.484375</v>
      </c>
      <c r="F204" s="279">
        <f t="shared" si="123"/>
        <v>0.78125</v>
      </c>
      <c r="G204" s="279">
        <f t="shared" si="124"/>
        <v>4.296875</v>
      </c>
      <c r="H204" s="279">
        <f t="shared" si="125"/>
        <v>8.59375</v>
      </c>
      <c r="I204" s="94">
        <f t="shared" si="126"/>
        <v>10.9375</v>
      </c>
      <c r="J204" s="10">
        <f t="shared" si="119"/>
        <v>100</v>
      </c>
      <c r="K204" s="279">
        <f t="shared" si="127"/>
        <v>4.6272493573264777</v>
      </c>
      <c r="L204" s="279">
        <f t="shared" si="128"/>
        <v>31.362467866323907</v>
      </c>
      <c r="M204" s="279">
        <f t="shared" si="129"/>
        <v>41.388174807197942</v>
      </c>
      <c r="N204" s="279">
        <f t="shared" si="130"/>
        <v>0.25706940874035988</v>
      </c>
      <c r="O204" s="279">
        <f t="shared" si="131"/>
        <v>3.8560411311053984</v>
      </c>
      <c r="P204" s="279">
        <f t="shared" si="132"/>
        <v>8.4832904884318765</v>
      </c>
      <c r="Q204" s="94">
        <f t="shared" si="133"/>
        <v>10.025706940874036</v>
      </c>
    </row>
    <row r="205" spans="1:17" ht="20.100000000000001" customHeight="1">
      <c r="A205" s="10" t="s">
        <v>24</v>
      </c>
      <c r="B205" s="10">
        <f t="shared" si="118"/>
        <v>100.00000000000001</v>
      </c>
      <c r="C205" s="279">
        <f t="shared" si="120"/>
        <v>12.23021582733813</v>
      </c>
      <c r="D205" s="279">
        <f t="shared" si="121"/>
        <v>24.100719424460433</v>
      </c>
      <c r="E205" s="279">
        <f t="shared" si="122"/>
        <v>44.244604316546763</v>
      </c>
      <c r="F205" s="279">
        <f t="shared" si="123"/>
        <v>0</v>
      </c>
      <c r="G205" s="279">
        <f t="shared" si="124"/>
        <v>5.755395683453238</v>
      </c>
      <c r="H205" s="279">
        <f t="shared" si="125"/>
        <v>2.1582733812949639</v>
      </c>
      <c r="I205" s="94">
        <f t="shared" si="126"/>
        <v>11.510791366906476</v>
      </c>
      <c r="J205" s="10">
        <f t="shared" si="119"/>
        <v>100</v>
      </c>
      <c r="K205" s="279">
        <f t="shared" si="127"/>
        <v>3.4666666666666663</v>
      </c>
      <c r="L205" s="279">
        <f t="shared" si="128"/>
        <v>35.466666666666669</v>
      </c>
      <c r="M205" s="279">
        <f t="shared" si="129"/>
        <v>42.666666666666671</v>
      </c>
      <c r="N205" s="279">
        <f t="shared" si="130"/>
        <v>0</v>
      </c>
      <c r="O205" s="279">
        <f t="shared" si="131"/>
        <v>4</v>
      </c>
      <c r="P205" s="279">
        <f t="shared" si="132"/>
        <v>4.2666666666666666</v>
      </c>
      <c r="Q205" s="94">
        <f t="shared" si="133"/>
        <v>10.133333333333333</v>
      </c>
    </row>
    <row r="206" spans="1:17" ht="20.100000000000001" customHeight="1">
      <c r="A206" s="10" t="s">
        <v>25</v>
      </c>
      <c r="B206" s="10">
        <f t="shared" si="118"/>
        <v>100</v>
      </c>
      <c r="C206" s="279">
        <f t="shared" si="120"/>
        <v>13.131313131313133</v>
      </c>
      <c r="D206" s="279">
        <f t="shared" si="121"/>
        <v>19.696969696969695</v>
      </c>
      <c r="E206" s="279">
        <f t="shared" si="122"/>
        <v>46.969696969696969</v>
      </c>
      <c r="F206" s="279">
        <f t="shared" si="123"/>
        <v>0</v>
      </c>
      <c r="G206" s="279">
        <f t="shared" si="124"/>
        <v>2.5252525252525251</v>
      </c>
      <c r="H206" s="279">
        <f t="shared" si="125"/>
        <v>6.5656565656565666</v>
      </c>
      <c r="I206" s="94">
        <f t="shared" si="126"/>
        <v>11.111111111111111</v>
      </c>
      <c r="J206" s="10">
        <f t="shared" si="119"/>
        <v>99.999999999999986</v>
      </c>
      <c r="K206" s="279">
        <f t="shared" si="127"/>
        <v>6.8345323741007196</v>
      </c>
      <c r="L206" s="279">
        <f t="shared" si="128"/>
        <v>33.812949640287769</v>
      </c>
      <c r="M206" s="279">
        <f t="shared" si="129"/>
        <v>42.086330935251794</v>
      </c>
      <c r="N206" s="279">
        <f t="shared" si="130"/>
        <v>0.71942446043165476</v>
      </c>
      <c r="O206" s="279">
        <f t="shared" si="131"/>
        <v>2.877697841726619</v>
      </c>
      <c r="P206" s="279">
        <f t="shared" si="132"/>
        <v>2.1582733812949639</v>
      </c>
      <c r="Q206" s="94">
        <f t="shared" si="133"/>
        <v>11.510791366906476</v>
      </c>
    </row>
    <row r="207" spans="1:17" ht="20.100000000000001" customHeight="1" thickBot="1">
      <c r="A207" s="11" t="s">
        <v>26</v>
      </c>
      <c r="B207" s="11">
        <f t="shared" si="118"/>
        <v>100</v>
      </c>
      <c r="C207" s="281">
        <f t="shared" si="120"/>
        <v>15.899581589958158</v>
      </c>
      <c r="D207" s="281">
        <f t="shared" si="121"/>
        <v>25.10460251046025</v>
      </c>
      <c r="E207" s="281">
        <f t="shared" si="122"/>
        <v>38.07531380753138</v>
      </c>
      <c r="F207" s="281">
        <f t="shared" si="123"/>
        <v>0</v>
      </c>
      <c r="G207" s="281">
        <f t="shared" si="124"/>
        <v>5.439330543933055</v>
      </c>
      <c r="H207" s="281">
        <f t="shared" si="125"/>
        <v>6.2761506276150625</v>
      </c>
      <c r="I207" s="95">
        <f t="shared" si="126"/>
        <v>9.2050209205020916</v>
      </c>
      <c r="J207" s="11">
        <f t="shared" si="119"/>
        <v>99.999999999999986</v>
      </c>
      <c r="K207" s="281">
        <f t="shared" si="127"/>
        <v>10.033444816053512</v>
      </c>
      <c r="L207" s="281">
        <f t="shared" si="128"/>
        <v>39.130434782608695</v>
      </c>
      <c r="M207" s="281">
        <f t="shared" si="129"/>
        <v>32.775919732441473</v>
      </c>
      <c r="N207" s="281">
        <f t="shared" si="130"/>
        <v>0</v>
      </c>
      <c r="O207" s="281">
        <f t="shared" si="131"/>
        <v>4.6822742474916383</v>
      </c>
      <c r="P207" s="281">
        <f t="shared" si="132"/>
        <v>5.3511705685618729</v>
      </c>
      <c r="Q207" s="95">
        <f t="shared" si="133"/>
        <v>8.0267558528428093</v>
      </c>
    </row>
    <row r="208" spans="1:17" s="443" customFormat="1">
      <c r="A208" s="76" t="s">
        <v>375</v>
      </c>
    </row>
    <row r="209" spans="1:25" s="443" customFormat="1">
      <c r="A209" s="76" t="s">
        <v>374</v>
      </c>
    </row>
    <row r="210" spans="1:25">
      <c r="A210" s="76" t="s">
        <v>244</v>
      </c>
    </row>
    <row r="211" spans="1:25" ht="30" customHeight="1"/>
    <row r="212" spans="1:25" ht="19.5">
      <c r="A212" s="5" t="s">
        <v>288</v>
      </c>
      <c r="X212" s="1"/>
      <c r="Y212" s="1" t="s">
        <v>179</v>
      </c>
    </row>
    <row r="213" spans="1:25" ht="5.0999999999999996" customHeight="1" thickBot="1"/>
    <row r="214" spans="1:25" s="109" customFormat="1" ht="20.100000000000001" customHeight="1">
      <c r="A214" s="467" t="s">
        <v>4</v>
      </c>
      <c r="B214" s="55" t="s">
        <v>200</v>
      </c>
      <c r="C214" s="56"/>
      <c r="D214" s="108"/>
      <c r="E214" s="56"/>
      <c r="F214" s="56"/>
      <c r="G214" s="56"/>
      <c r="H214" s="108"/>
      <c r="I214" s="56"/>
      <c r="J214" s="56"/>
      <c r="K214" s="108"/>
      <c r="L214" s="56"/>
      <c r="M214" s="55"/>
      <c r="N214" s="108"/>
      <c r="O214" s="56"/>
      <c r="P214" s="56"/>
      <c r="Q214" s="108"/>
      <c r="R214" s="56"/>
      <c r="S214" s="56"/>
      <c r="T214" s="108"/>
      <c r="U214" s="56"/>
      <c r="V214" s="56"/>
      <c r="W214" s="108"/>
      <c r="X214" s="56"/>
      <c r="Y214" s="57"/>
    </row>
    <row r="215" spans="1:25" s="109" customFormat="1" ht="20.100000000000001" customHeight="1">
      <c r="A215" s="468"/>
      <c r="B215" s="469" t="s">
        <v>30</v>
      </c>
      <c r="C215" s="62"/>
      <c r="D215" s="117"/>
      <c r="E215" s="62"/>
      <c r="F215" s="62"/>
      <c r="G215" s="117"/>
      <c r="H215" s="117"/>
      <c r="I215" s="62"/>
      <c r="J215" s="62"/>
      <c r="K215" s="117"/>
      <c r="L215" s="62"/>
      <c r="M215" s="62"/>
      <c r="N215" s="117"/>
      <c r="O215" s="62"/>
      <c r="P215" s="62"/>
      <c r="Q215" s="117"/>
      <c r="R215" s="62"/>
      <c r="S215" s="62"/>
      <c r="T215" s="117"/>
      <c r="U215" s="62"/>
      <c r="V215" s="62"/>
      <c r="W215" s="117"/>
      <c r="X215" s="62"/>
      <c r="Y215" s="118"/>
    </row>
    <row r="216" spans="1:25" s="109" customFormat="1" ht="20.100000000000001" customHeight="1">
      <c r="A216" s="468"/>
      <c r="B216" s="472"/>
      <c r="C216" s="473" t="s">
        <v>31</v>
      </c>
      <c r="D216" s="475" t="s">
        <v>32</v>
      </c>
      <c r="E216" s="114" t="s">
        <v>180</v>
      </c>
      <c r="F216" s="115"/>
      <c r="G216" s="116"/>
      <c r="H216" s="120"/>
      <c r="I216" s="111"/>
      <c r="J216" s="111"/>
      <c r="K216" s="110"/>
      <c r="L216" s="107"/>
      <c r="M216" s="107"/>
      <c r="N216" s="110"/>
      <c r="O216" s="107"/>
      <c r="P216" s="107"/>
      <c r="Q216" s="110"/>
      <c r="R216" s="107"/>
      <c r="S216" s="107"/>
      <c r="T216" s="110"/>
      <c r="U216" s="107"/>
      <c r="V216" s="107"/>
      <c r="W216" s="114" t="s">
        <v>182</v>
      </c>
      <c r="X216" s="115"/>
      <c r="Y216" s="145"/>
    </row>
    <row r="217" spans="1:25" s="109" customFormat="1" ht="19.5">
      <c r="A217" s="468"/>
      <c r="B217" s="472"/>
      <c r="C217" s="473"/>
      <c r="D217" s="475"/>
      <c r="E217" s="477" t="s">
        <v>183</v>
      </c>
      <c r="F217" s="479" t="s">
        <v>31</v>
      </c>
      <c r="G217" s="479" t="s">
        <v>32</v>
      </c>
      <c r="H217" s="40" t="s">
        <v>91</v>
      </c>
      <c r="I217" s="119"/>
      <c r="J217" s="113"/>
      <c r="K217" s="40" t="s">
        <v>92</v>
      </c>
      <c r="L217" s="119"/>
      <c r="M217" s="113"/>
      <c r="N217" s="40" t="s">
        <v>93</v>
      </c>
      <c r="O217" s="119"/>
      <c r="P217" s="113"/>
      <c r="Q217" s="40" t="s">
        <v>94</v>
      </c>
      <c r="R217" s="119"/>
      <c r="S217" s="113"/>
      <c r="T217" s="40" t="s">
        <v>181</v>
      </c>
      <c r="U217" s="119"/>
      <c r="V217" s="113"/>
      <c r="W217" s="477" t="s">
        <v>183</v>
      </c>
      <c r="X217" s="479" t="s">
        <v>31</v>
      </c>
      <c r="Y217" s="481" t="s">
        <v>32</v>
      </c>
    </row>
    <row r="218" spans="1:25" s="109" customFormat="1" ht="20.100000000000001" customHeight="1" thickBot="1">
      <c r="A218" s="471"/>
      <c r="B218" s="470"/>
      <c r="C218" s="474"/>
      <c r="D218" s="476"/>
      <c r="E218" s="478"/>
      <c r="F218" s="480"/>
      <c r="G218" s="480"/>
      <c r="H218" s="96" t="s">
        <v>65</v>
      </c>
      <c r="I218" s="112" t="s">
        <v>31</v>
      </c>
      <c r="J218" s="41" t="s">
        <v>32</v>
      </c>
      <c r="K218" s="96" t="s">
        <v>65</v>
      </c>
      <c r="L218" s="112" t="s">
        <v>31</v>
      </c>
      <c r="M218" s="41" t="s">
        <v>32</v>
      </c>
      <c r="N218" s="96" t="s">
        <v>65</v>
      </c>
      <c r="O218" s="112" t="s">
        <v>31</v>
      </c>
      <c r="P218" s="41" t="s">
        <v>32</v>
      </c>
      <c r="Q218" s="96" t="s">
        <v>65</v>
      </c>
      <c r="R218" s="112" t="s">
        <v>31</v>
      </c>
      <c r="S218" s="41" t="s">
        <v>32</v>
      </c>
      <c r="T218" s="96" t="s">
        <v>65</v>
      </c>
      <c r="U218" s="112" t="s">
        <v>31</v>
      </c>
      <c r="V218" s="41" t="s">
        <v>32</v>
      </c>
      <c r="W218" s="478"/>
      <c r="X218" s="480"/>
      <c r="Y218" s="482"/>
    </row>
    <row r="219" spans="1:25" ht="20.100000000000001" customHeight="1" thickBot="1">
      <c r="A219" s="32" t="s">
        <v>27</v>
      </c>
      <c r="B219" s="240">
        <f>SUM(C219:D219)</f>
        <v>733757</v>
      </c>
      <c r="C219" s="241">
        <f>SUM(C220:C241)</f>
        <v>491248</v>
      </c>
      <c r="D219" s="241">
        <f>SUM(D220:D241)</f>
        <v>242509</v>
      </c>
      <c r="E219" s="241">
        <f>SUM(F219:G219)</f>
        <v>708016</v>
      </c>
      <c r="F219" s="241">
        <f>SUM(F220:F241)</f>
        <v>473544</v>
      </c>
      <c r="G219" s="241">
        <f>SUM(G220:G241)</f>
        <v>234472</v>
      </c>
      <c r="H219" s="241">
        <f>SUM(I219:J219)</f>
        <v>395837</v>
      </c>
      <c r="I219" s="241">
        <f>SUM(I220:I241)</f>
        <v>256526</v>
      </c>
      <c r="J219" s="241">
        <f>SUM(J220:J241)</f>
        <v>139311</v>
      </c>
      <c r="K219" s="241">
        <f>SUM(L219:M219)</f>
        <v>277711</v>
      </c>
      <c r="L219" s="241">
        <f>SUM(L220:L241)</f>
        <v>193339</v>
      </c>
      <c r="M219" s="241">
        <f>SUM(M220:M241)</f>
        <v>84372</v>
      </c>
      <c r="N219" s="241">
        <f>SUM(O219:P219)</f>
        <v>11934</v>
      </c>
      <c r="O219" s="241">
        <f>SUM(O220:O241)</f>
        <v>8026</v>
      </c>
      <c r="P219" s="241">
        <f>SUM(P220:P241)</f>
        <v>3908</v>
      </c>
      <c r="Q219" s="241">
        <f>SUM(R219:S219)</f>
        <v>7975</v>
      </c>
      <c r="R219" s="241">
        <f>SUM(R220:R241)</f>
        <v>5172</v>
      </c>
      <c r="S219" s="241">
        <f>SUM(S220:S241)</f>
        <v>2803</v>
      </c>
      <c r="T219" s="241">
        <f>SUM(U219:V219)</f>
        <v>14559</v>
      </c>
      <c r="U219" s="241">
        <f>SUM(U220:U241)</f>
        <v>10481</v>
      </c>
      <c r="V219" s="241">
        <f>SUM(V220:V241)</f>
        <v>4078</v>
      </c>
      <c r="W219" s="241">
        <f>SUM(X219:Y219)</f>
        <v>25741</v>
      </c>
      <c r="X219" s="241">
        <f>SUM(X220:X241)</f>
        <v>17704</v>
      </c>
      <c r="Y219" s="253">
        <f>SUM(Y220:Y241)</f>
        <v>8037</v>
      </c>
    </row>
    <row r="220" spans="1:25" ht="20.100000000000001" customHeight="1">
      <c r="A220" s="29" t="s">
        <v>5</v>
      </c>
      <c r="B220" s="242">
        <f t="shared" ref="B220:B241" si="134">SUM(C220:D220)</f>
        <v>93016</v>
      </c>
      <c r="C220" s="250">
        <f>SUM(F220,X220)</f>
        <v>60887</v>
      </c>
      <c r="D220" s="250">
        <f>SUM(G220,Y220)</f>
        <v>32129</v>
      </c>
      <c r="E220" s="257">
        <f t="shared" ref="E220:E241" si="135">SUM(F220:G220)</f>
        <v>88860</v>
      </c>
      <c r="F220" s="257">
        <f>SUM(I220,L220,O220,R220,U220)</f>
        <v>58104</v>
      </c>
      <c r="G220" s="257">
        <f>SUM(J220,M220,P220,S220,V220)</f>
        <v>30756</v>
      </c>
      <c r="H220" s="257">
        <f t="shared" ref="H220:H241" si="136">SUM(I220:J220)</f>
        <v>28699</v>
      </c>
      <c r="I220" s="257">
        <v>18407</v>
      </c>
      <c r="J220" s="257">
        <v>10292</v>
      </c>
      <c r="K220" s="257">
        <f t="shared" ref="K220:K241" si="137">SUM(L220:M220)</f>
        <v>55186</v>
      </c>
      <c r="L220" s="257">
        <v>36436</v>
      </c>
      <c r="M220" s="257">
        <v>18750</v>
      </c>
      <c r="N220" s="257">
        <f t="shared" ref="N220:N241" si="138">SUM(O220:P220)</f>
        <v>1252</v>
      </c>
      <c r="O220" s="257">
        <v>793</v>
      </c>
      <c r="P220" s="257">
        <v>459</v>
      </c>
      <c r="Q220" s="257">
        <f t="shared" ref="Q220:Q241" si="139">SUM(R220:S220)</f>
        <v>1509</v>
      </c>
      <c r="R220" s="257">
        <v>920</v>
      </c>
      <c r="S220" s="257">
        <v>589</v>
      </c>
      <c r="T220" s="257">
        <f t="shared" ref="T220:T241" si="140">SUM(U220:V220)</f>
        <v>2214</v>
      </c>
      <c r="U220" s="257">
        <v>1548</v>
      </c>
      <c r="V220" s="257">
        <v>666</v>
      </c>
      <c r="W220" s="257">
        <f t="shared" ref="W220:W241" si="141">SUM(X220:Y220)</f>
        <v>4156</v>
      </c>
      <c r="X220" s="257">
        <v>2783</v>
      </c>
      <c r="Y220" s="258">
        <v>1373</v>
      </c>
    </row>
    <row r="221" spans="1:25" ht="20.100000000000001" customHeight="1">
      <c r="A221" s="10" t="s">
        <v>6</v>
      </c>
      <c r="B221" s="244">
        <f t="shared" si="134"/>
        <v>108207</v>
      </c>
      <c r="C221" s="250">
        <f t="shared" ref="C221:C241" si="142">SUM(F221,X221)</f>
        <v>76379</v>
      </c>
      <c r="D221" s="250">
        <f t="shared" ref="D221:D241" si="143">SUM(G221,Y221)</f>
        <v>31828</v>
      </c>
      <c r="E221" s="251">
        <f t="shared" si="135"/>
        <v>106352</v>
      </c>
      <c r="F221" s="251">
        <f t="shared" ref="F221:F241" si="144">SUM(I221,L221,O221,R221,U221)</f>
        <v>75039</v>
      </c>
      <c r="G221" s="251">
        <f t="shared" ref="G221:G241" si="145">SUM(J221,M221,P221,S221,V221)</f>
        <v>31313</v>
      </c>
      <c r="H221" s="251">
        <f t="shared" si="136"/>
        <v>42548</v>
      </c>
      <c r="I221" s="251">
        <v>29125</v>
      </c>
      <c r="J221" s="251">
        <v>13423</v>
      </c>
      <c r="K221" s="251">
        <f t="shared" si="137"/>
        <v>58739</v>
      </c>
      <c r="L221" s="251">
        <v>42223</v>
      </c>
      <c r="M221" s="251">
        <v>16516</v>
      </c>
      <c r="N221" s="251">
        <f t="shared" si="138"/>
        <v>1035</v>
      </c>
      <c r="O221" s="251">
        <v>726</v>
      </c>
      <c r="P221" s="251">
        <v>309</v>
      </c>
      <c r="Q221" s="251">
        <f t="shared" si="139"/>
        <v>1114</v>
      </c>
      <c r="R221" s="251">
        <v>768</v>
      </c>
      <c r="S221" s="251">
        <v>346</v>
      </c>
      <c r="T221" s="251">
        <f t="shared" si="140"/>
        <v>2916</v>
      </c>
      <c r="U221" s="251">
        <v>2197</v>
      </c>
      <c r="V221" s="251">
        <v>719</v>
      </c>
      <c r="W221" s="251">
        <f t="shared" si="141"/>
        <v>1855</v>
      </c>
      <c r="X221" s="251">
        <v>1340</v>
      </c>
      <c r="Y221" s="255">
        <v>515</v>
      </c>
    </row>
    <row r="222" spans="1:25" ht="20.100000000000001" customHeight="1">
      <c r="A222" s="10" t="s">
        <v>7</v>
      </c>
      <c r="B222" s="244">
        <f t="shared" si="134"/>
        <v>102801</v>
      </c>
      <c r="C222" s="250">
        <f t="shared" si="142"/>
        <v>70311</v>
      </c>
      <c r="D222" s="250">
        <f t="shared" si="143"/>
        <v>32490</v>
      </c>
      <c r="E222" s="251">
        <f t="shared" si="135"/>
        <v>100622</v>
      </c>
      <c r="F222" s="251">
        <f t="shared" si="144"/>
        <v>68816</v>
      </c>
      <c r="G222" s="251">
        <f t="shared" si="145"/>
        <v>31806</v>
      </c>
      <c r="H222" s="251">
        <f t="shared" si="136"/>
        <v>35388</v>
      </c>
      <c r="I222" s="251">
        <v>23123</v>
      </c>
      <c r="J222" s="251">
        <v>12265</v>
      </c>
      <c r="K222" s="251">
        <f t="shared" si="137"/>
        <v>60867</v>
      </c>
      <c r="L222" s="251">
        <v>42784</v>
      </c>
      <c r="M222" s="251">
        <v>18083</v>
      </c>
      <c r="N222" s="251">
        <f t="shared" si="138"/>
        <v>1135</v>
      </c>
      <c r="O222" s="251">
        <v>704</v>
      </c>
      <c r="P222" s="251">
        <v>431</v>
      </c>
      <c r="Q222" s="251">
        <f t="shared" si="139"/>
        <v>1136</v>
      </c>
      <c r="R222" s="251">
        <v>695</v>
      </c>
      <c r="S222" s="251">
        <v>441</v>
      </c>
      <c r="T222" s="251">
        <f t="shared" si="140"/>
        <v>2096</v>
      </c>
      <c r="U222" s="251">
        <v>1510</v>
      </c>
      <c r="V222" s="251">
        <v>586</v>
      </c>
      <c r="W222" s="251">
        <f t="shared" si="141"/>
        <v>2179</v>
      </c>
      <c r="X222" s="251">
        <v>1495</v>
      </c>
      <c r="Y222" s="255">
        <v>684</v>
      </c>
    </row>
    <row r="223" spans="1:25" ht="20.100000000000001" customHeight="1">
      <c r="A223" s="10" t="s">
        <v>8</v>
      </c>
      <c r="B223" s="244">
        <f t="shared" si="134"/>
        <v>44119</v>
      </c>
      <c r="C223" s="250">
        <f t="shared" si="142"/>
        <v>28216</v>
      </c>
      <c r="D223" s="250">
        <f t="shared" si="143"/>
        <v>15903</v>
      </c>
      <c r="E223" s="251">
        <f t="shared" si="135"/>
        <v>41525</v>
      </c>
      <c r="F223" s="251">
        <f t="shared" si="144"/>
        <v>26497</v>
      </c>
      <c r="G223" s="251">
        <f t="shared" si="145"/>
        <v>15028</v>
      </c>
      <c r="H223" s="251">
        <f t="shared" si="136"/>
        <v>23496</v>
      </c>
      <c r="I223" s="251">
        <v>14736</v>
      </c>
      <c r="J223" s="251">
        <v>8760</v>
      </c>
      <c r="K223" s="251">
        <f t="shared" si="137"/>
        <v>16976</v>
      </c>
      <c r="L223" s="251">
        <v>11077</v>
      </c>
      <c r="M223" s="251">
        <v>5899</v>
      </c>
      <c r="N223" s="251">
        <f t="shared" si="138"/>
        <v>294</v>
      </c>
      <c r="O223" s="251">
        <v>174</v>
      </c>
      <c r="P223" s="251">
        <v>120</v>
      </c>
      <c r="Q223" s="251">
        <f t="shared" si="139"/>
        <v>322</v>
      </c>
      <c r="R223" s="251">
        <v>204</v>
      </c>
      <c r="S223" s="251">
        <v>118</v>
      </c>
      <c r="T223" s="251">
        <f t="shared" si="140"/>
        <v>437</v>
      </c>
      <c r="U223" s="251">
        <v>306</v>
      </c>
      <c r="V223" s="251">
        <v>131</v>
      </c>
      <c r="W223" s="251">
        <f t="shared" si="141"/>
        <v>2594</v>
      </c>
      <c r="X223" s="251">
        <v>1719</v>
      </c>
      <c r="Y223" s="255">
        <v>875</v>
      </c>
    </row>
    <row r="224" spans="1:25" ht="20.100000000000001" customHeight="1">
      <c r="A224" s="10" t="s">
        <v>9</v>
      </c>
      <c r="B224" s="244">
        <f t="shared" si="134"/>
        <v>55138</v>
      </c>
      <c r="C224" s="250">
        <f t="shared" si="142"/>
        <v>40357</v>
      </c>
      <c r="D224" s="250">
        <f t="shared" si="143"/>
        <v>14781</v>
      </c>
      <c r="E224" s="251">
        <f t="shared" si="135"/>
        <v>54015</v>
      </c>
      <c r="F224" s="251">
        <f t="shared" si="144"/>
        <v>39565</v>
      </c>
      <c r="G224" s="251">
        <f t="shared" si="145"/>
        <v>14450</v>
      </c>
      <c r="H224" s="251">
        <f t="shared" si="136"/>
        <v>15423</v>
      </c>
      <c r="I224" s="251">
        <v>10505</v>
      </c>
      <c r="J224" s="251">
        <v>4918</v>
      </c>
      <c r="K224" s="251">
        <f t="shared" si="137"/>
        <v>34644</v>
      </c>
      <c r="L224" s="251">
        <v>26002</v>
      </c>
      <c r="M224" s="251">
        <v>8642</v>
      </c>
      <c r="N224" s="251">
        <f t="shared" si="138"/>
        <v>2339</v>
      </c>
      <c r="O224" s="251">
        <v>1867</v>
      </c>
      <c r="P224" s="251">
        <v>472</v>
      </c>
      <c r="Q224" s="251">
        <f t="shared" si="139"/>
        <v>618</v>
      </c>
      <c r="R224" s="251">
        <v>437</v>
      </c>
      <c r="S224" s="251">
        <v>181</v>
      </c>
      <c r="T224" s="251">
        <f t="shared" si="140"/>
        <v>991</v>
      </c>
      <c r="U224" s="251">
        <v>754</v>
      </c>
      <c r="V224" s="251">
        <v>237</v>
      </c>
      <c r="W224" s="251">
        <f t="shared" si="141"/>
        <v>1123</v>
      </c>
      <c r="X224" s="251">
        <v>792</v>
      </c>
      <c r="Y224" s="255">
        <v>331</v>
      </c>
    </row>
    <row r="225" spans="1:25" ht="20.100000000000001" customHeight="1">
      <c r="A225" s="10" t="s">
        <v>10</v>
      </c>
      <c r="B225" s="244">
        <f t="shared" si="134"/>
        <v>17545</v>
      </c>
      <c r="C225" s="250">
        <f t="shared" si="142"/>
        <v>11684</v>
      </c>
      <c r="D225" s="250">
        <f t="shared" si="143"/>
        <v>5861</v>
      </c>
      <c r="E225" s="251">
        <f t="shared" si="135"/>
        <v>16609</v>
      </c>
      <c r="F225" s="251">
        <f t="shared" si="144"/>
        <v>11011</v>
      </c>
      <c r="G225" s="251">
        <f t="shared" si="145"/>
        <v>5598</v>
      </c>
      <c r="H225" s="251">
        <f t="shared" si="136"/>
        <v>14335</v>
      </c>
      <c r="I225" s="251">
        <v>9422</v>
      </c>
      <c r="J225" s="251">
        <v>4913</v>
      </c>
      <c r="K225" s="251">
        <f t="shared" si="137"/>
        <v>1612</v>
      </c>
      <c r="L225" s="251">
        <v>1125</v>
      </c>
      <c r="M225" s="251">
        <v>487</v>
      </c>
      <c r="N225" s="251">
        <f t="shared" si="138"/>
        <v>116</v>
      </c>
      <c r="O225" s="251">
        <v>77</v>
      </c>
      <c r="P225" s="251">
        <v>39</v>
      </c>
      <c r="Q225" s="251">
        <f t="shared" si="139"/>
        <v>200</v>
      </c>
      <c r="R225" s="251">
        <v>142</v>
      </c>
      <c r="S225" s="251">
        <v>58</v>
      </c>
      <c r="T225" s="251">
        <f t="shared" si="140"/>
        <v>346</v>
      </c>
      <c r="U225" s="251">
        <v>245</v>
      </c>
      <c r="V225" s="251">
        <v>101</v>
      </c>
      <c r="W225" s="251">
        <f t="shared" si="141"/>
        <v>936</v>
      </c>
      <c r="X225" s="251">
        <v>673</v>
      </c>
      <c r="Y225" s="255">
        <v>263</v>
      </c>
    </row>
    <row r="226" spans="1:25" ht="20.100000000000001" customHeight="1">
      <c r="A226" s="10" t="s">
        <v>11</v>
      </c>
      <c r="B226" s="244">
        <f t="shared" si="134"/>
        <v>12810</v>
      </c>
      <c r="C226" s="250">
        <f t="shared" si="142"/>
        <v>8190</v>
      </c>
      <c r="D226" s="250">
        <f t="shared" si="143"/>
        <v>4620</v>
      </c>
      <c r="E226" s="251">
        <f t="shared" si="135"/>
        <v>12257</v>
      </c>
      <c r="F226" s="251">
        <f t="shared" si="144"/>
        <v>7807</v>
      </c>
      <c r="G226" s="251">
        <f t="shared" si="145"/>
        <v>4450</v>
      </c>
      <c r="H226" s="251">
        <f t="shared" si="136"/>
        <v>10841</v>
      </c>
      <c r="I226" s="251">
        <v>6793</v>
      </c>
      <c r="J226" s="251">
        <v>4048</v>
      </c>
      <c r="K226" s="251">
        <f t="shared" si="137"/>
        <v>791</v>
      </c>
      <c r="L226" s="251">
        <v>584</v>
      </c>
      <c r="M226" s="251">
        <v>207</v>
      </c>
      <c r="N226" s="251">
        <f t="shared" si="138"/>
        <v>264</v>
      </c>
      <c r="O226" s="251">
        <v>171</v>
      </c>
      <c r="P226" s="251">
        <v>93</v>
      </c>
      <c r="Q226" s="251">
        <f t="shared" si="139"/>
        <v>140</v>
      </c>
      <c r="R226" s="251">
        <v>97</v>
      </c>
      <c r="S226" s="251">
        <v>43</v>
      </c>
      <c r="T226" s="251">
        <f t="shared" si="140"/>
        <v>221</v>
      </c>
      <c r="U226" s="251">
        <v>162</v>
      </c>
      <c r="V226" s="251">
        <v>59</v>
      </c>
      <c r="W226" s="251">
        <f t="shared" si="141"/>
        <v>553</v>
      </c>
      <c r="X226" s="251">
        <v>383</v>
      </c>
      <c r="Y226" s="255">
        <v>170</v>
      </c>
    </row>
    <row r="227" spans="1:25" ht="20.100000000000001" customHeight="1">
      <c r="A227" s="10" t="s">
        <v>12</v>
      </c>
      <c r="B227" s="244">
        <f t="shared" si="134"/>
        <v>10805</v>
      </c>
      <c r="C227" s="250">
        <f t="shared" si="142"/>
        <v>6796</v>
      </c>
      <c r="D227" s="250">
        <f t="shared" si="143"/>
        <v>4009</v>
      </c>
      <c r="E227" s="251">
        <f t="shared" si="135"/>
        <v>10317</v>
      </c>
      <c r="F227" s="251">
        <f t="shared" si="144"/>
        <v>6471</v>
      </c>
      <c r="G227" s="251">
        <f t="shared" si="145"/>
        <v>3846</v>
      </c>
      <c r="H227" s="251">
        <f t="shared" si="136"/>
        <v>8948</v>
      </c>
      <c r="I227" s="251">
        <v>5587</v>
      </c>
      <c r="J227" s="251">
        <v>3361</v>
      </c>
      <c r="K227" s="251">
        <f t="shared" si="137"/>
        <v>842</v>
      </c>
      <c r="L227" s="251">
        <v>534</v>
      </c>
      <c r="M227" s="251">
        <v>308</v>
      </c>
      <c r="N227" s="251">
        <f t="shared" si="138"/>
        <v>199</v>
      </c>
      <c r="O227" s="251">
        <v>131</v>
      </c>
      <c r="P227" s="251">
        <v>68</v>
      </c>
      <c r="Q227" s="251">
        <f t="shared" si="139"/>
        <v>85</v>
      </c>
      <c r="R227" s="251">
        <v>50</v>
      </c>
      <c r="S227" s="251">
        <v>35</v>
      </c>
      <c r="T227" s="251">
        <f t="shared" si="140"/>
        <v>243</v>
      </c>
      <c r="U227" s="251">
        <v>169</v>
      </c>
      <c r="V227" s="251">
        <v>74</v>
      </c>
      <c r="W227" s="251">
        <f t="shared" si="141"/>
        <v>488</v>
      </c>
      <c r="X227" s="251">
        <v>325</v>
      </c>
      <c r="Y227" s="255">
        <v>163</v>
      </c>
    </row>
    <row r="228" spans="1:25" ht="20.100000000000001" customHeight="1">
      <c r="A228" s="10" t="s">
        <v>13</v>
      </c>
      <c r="B228" s="244">
        <f t="shared" si="134"/>
        <v>28959</v>
      </c>
      <c r="C228" s="250">
        <f t="shared" si="142"/>
        <v>18368</v>
      </c>
      <c r="D228" s="250">
        <f t="shared" si="143"/>
        <v>10591</v>
      </c>
      <c r="E228" s="251">
        <f t="shared" si="135"/>
        <v>28227</v>
      </c>
      <c r="F228" s="251">
        <f t="shared" si="144"/>
        <v>17862</v>
      </c>
      <c r="G228" s="251">
        <f t="shared" si="145"/>
        <v>10365</v>
      </c>
      <c r="H228" s="251">
        <f t="shared" si="136"/>
        <v>24077</v>
      </c>
      <c r="I228" s="251">
        <v>15061</v>
      </c>
      <c r="J228" s="251">
        <v>9016</v>
      </c>
      <c r="K228" s="251">
        <f t="shared" si="137"/>
        <v>2101</v>
      </c>
      <c r="L228" s="251">
        <v>1380</v>
      </c>
      <c r="M228" s="251">
        <v>721</v>
      </c>
      <c r="N228" s="251">
        <f t="shared" si="138"/>
        <v>635</v>
      </c>
      <c r="O228" s="251">
        <v>444</v>
      </c>
      <c r="P228" s="251">
        <v>191</v>
      </c>
      <c r="Q228" s="251">
        <f t="shared" si="139"/>
        <v>947</v>
      </c>
      <c r="R228" s="251">
        <v>653</v>
      </c>
      <c r="S228" s="251">
        <v>294</v>
      </c>
      <c r="T228" s="251">
        <f t="shared" si="140"/>
        <v>467</v>
      </c>
      <c r="U228" s="251">
        <v>324</v>
      </c>
      <c r="V228" s="251">
        <v>143</v>
      </c>
      <c r="W228" s="251">
        <f t="shared" si="141"/>
        <v>732</v>
      </c>
      <c r="X228" s="251">
        <v>506</v>
      </c>
      <c r="Y228" s="255">
        <v>226</v>
      </c>
    </row>
    <row r="229" spans="1:25" ht="20.100000000000001" customHeight="1">
      <c r="A229" s="10" t="s">
        <v>14</v>
      </c>
      <c r="B229" s="244">
        <f t="shared" si="134"/>
        <v>18037</v>
      </c>
      <c r="C229" s="250">
        <f t="shared" si="142"/>
        <v>11241</v>
      </c>
      <c r="D229" s="250">
        <f t="shared" si="143"/>
        <v>6796</v>
      </c>
      <c r="E229" s="251">
        <f t="shared" si="135"/>
        <v>17461</v>
      </c>
      <c r="F229" s="251">
        <f t="shared" si="144"/>
        <v>10868</v>
      </c>
      <c r="G229" s="251">
        <f t="shared" si="145"/>
        <v>6593</v>
      </c>
      <c r="H229" s="251">
        <f t="shared" si="136"/>
        <v>14920</v>
      </c>
      <c r="I229" s="251">
        <v>9260</v>
      </c>
      <c r="J229" s="251">
        <v>5660</v>
      </c>
      <c r="K229" s="251">
        <f t="shared" si="137"/>
        <v>1893</v>
      </c>
      <c r="L229" s="251">
        <v>1206</v>
      </c>
      <c r="M229" s="251">
        <v>687</v>
      </c>
      <c r="N229" s="251">
        <f t="shared" si="138"/>
        <v>357</v>
      </c>
      <c r="O229" s="251">
        <v>210</v>
      </c>
      <c r="P229" s="251">
        <v>147</v>
      </c>
      <c r="Q229" s="251">
        <f t="shared" si="139"/>
        <v>83</v>
      </c>
      <c r="R229" s="251">
        <v>55</v>
      </c>
      <c r="S229" s="251">
        <v>28</v>
      </c>
      <c r="T229" s="251">
        <f t="shared" si="140"/>
        <v>208</v>
      </c>
      <c r="U229" s="251">
        <v>137</v>
      </c>
      <c r="V229" s="251">
        <v>71</v>
      </c>
      <c r="W229" s="251">
        <f t="shared" si="141"/>
        <v>576</v>
      </c>
      <c r="X229" s="251">
        <v>373</v>
      </c>
      <c r="Y229" s="255">
        <v>203</v>
      </c>
    </row>
    <row r="230" spans="1:25" ht="20.100000000000001" customHeight="1">
      <c r="A230" s="10" t="s">
        <v>15</v>
      </c>
      <c r="B230" s="244">
        <f t="shared" si="134"/>
        <v>24991</v>
      </c>
      <c r="C230" s="250">
        <f t="shared" si="142"/>
        <v>15483</v>
      </c>
      <c r="D230" s="250">
        <f t="shared" si="143"/>
        <v>9508</v>
      </c>
      <c r="E230" s="251">
        <f t="shared" si="135"/>
        <v>24199</v>
      </c>
      <c r="F230" s="251">
        <f t="shared" si="144"/>
        <v>14913</v>
      </c>
      <c r="G230" s="251">
        <f t="shared" si="145"/>
        <v>9286</v>
      </c>
      <c r="H230" s="251">
        <f t="shared" si="136"/>
        <v>13673</v>
      </c>
      <c r="I230" s="251">
        <v>8366</v>
      </c>
      <c r="J230" s="251">
        <v>5307</v>
      </c>
      <c r="K230" s="251">
        <f t="shared" si="137"/>
        <v>9924</v>
      </c>
      <c r="L230" s="251">
        <v>6137</v>
      </c>
      <c r="M230" s="251">
        <v>3787</v>
      </c>
      <c r="N230" s="251">
        <f t="shared" si="138"/>
        <v>253</v>
      </c>
      <c r="O230" s="251">
        <v>150</v>
      </c>
      <c r="P230" s="251">
        <v>103</v>
      </c>
      <c r="Q230" s="251">
        <f t="shared" si="139"/>
        <v>47</v>
      </c>
      <c r="R230" s="251">
        <v>35</v>
      </c>
      <c r="S230" s="251">
        <v>12</v>
      </c>
      <c r="T230" s="251">
        <f t="shared" si="140"/>
        <v>302</v>
      </c>
      <c r="U230" s="251">
        <v>225</v>
      </c>
      <c r="V230" s="251">
        <v>77</v>
      </c>
      <c r="W230" s="251">
        <f t="shared" si="141"/>
        <v>792</v>
      </c>
      <c r="X230" s="251">
        <v>570</v>
      </c>
      <c r="Y230" s="255">
        <v>222</v>
      </c>
    </row>
    <row r="231" spans="1:25" ht="20.100000000000001" customHeight="1">
      <c r="A231" s="10" t="s">
        <v>16</v>
      </c>
      <c r="B231" s="244">
        <f t="shared" si="134"/>
        <v>16382</v>
      </c>
      <c r="C231" s="250">
        <f t="shared" si="142"/>
        <v>10513</v>
      </c>
      <c r="D231" s="250">
        <f t="shared" si="143"/>
        <v>5869</v>
      </c>
      <c r="E231" s="251">
        <f t="shared" si="135"/>
        <v>15705</v>
      </c>
      <c r="F231" s="251">
        <f t="shared" si="144"/>
        <v>10032</v>
      </c>
      <c r="G231" s="251">
        <f t="shared" si="145"/>
        <v>5673</v>
      </c>
      <c r="H231" s="251">
        <f t="shared" si="136"/>
        <v>13133</v>
      </c>
      <c r="I231" s="251">
        <v>8359</v>
      </c>
      <c r="J231" s="251">
        <v>4774</v>
      </c>
      <c r="K231" s="251">
        <f t="shared" si="137"/>
        <v>1621</v>
      </c>
      <c r="L231" s="251">
        <v>1045</v>
      </c>
      <c r="M231" s="251">
        <v>576</v>
      </c>
      <c r="N231" s="251">
        <f t="shared" si="138"/>
        <v>519</v>
      </c>
      <c r="O231" s="251">
        <v>324</v>
      </c>
      <c r="P231" s="251">
        <v>195</v>
      </c>
      <c r="Q231" s="251">
        <f t="shared" si="139"/>
        <v>108</v>
      </c>
      <c r="R231" s="251">
        <v>76</v>
      </c>
      <c r="S231" s="251">
        <v>32</v>
      </c>
      <c r="T231" s="251">
        <f t="shared" si="140"/>
        <v>324</v>
      </c>
      <c r="U231" s="251">
        <v>228</v>
      </c>
      <c r="V231" s="251">
        <v>96</v>
      </c>
      <c r="W231" s="251">
        <f t="shared" si="141"/>
        <v>677</v>
      </c>
      <c r="X231" s="251">
        <v>481</v>
      </c>
      <c r="Y231" s="255">
        <v>196</v>
      </c>
    </row>
    <row r="232" spans="1:25" ht="20.100000000000001" customHeight="1">
      <c r="A232" s="10" t="s">
        <v>17</v>
      </c>
      <c r="B232" s="244">
        <f t="shared" si="134"/>
        <v>15108</v>
      </c>
      <c r="C232" s="250">
        <f t="shared" si="142"/>
        <v>9497</v>
      </c>
      <c r="D232" s="250">
        <f t="shared" si="143"/>
        <v>5611</v>
      </c>
      <c r="E232" s="251">
        <f t="shared" si="135"/>
        <v>14479</v>
      </c>
      <c r="F232" s="251">
        <f t="shared" si="144"/>
        <v>9055</v>
      </c>
      <c r="G232" s="251">
        <f t="shared" si="145"/>
        <v>5424</v>
      </c>
      <c r="H232" s="251">
        <f t="shared" si="136"/>
        <v>12224</v>
      </c>
      <c r="I232" s="251">
        <v>7596</v>
      </c>
      <c r="J232" s="251">
        <v>4628</v>
      </c>
      <c r="K232" s="251">
        <f t="shared" si="137"/>
        <v>1221</v>
      </c>
      <c r="L232" s="251">
        <v>811</v>
      </c>
      <c r="M232" s="251">
        <v>410</v>
      </c>
      <c r="N232" s="251">
        <f t="shared" si="138"/>
        <v>427</v>
      </c>
      <c r="O232" s="251">
        <v>264</v>
      </c>
      <c r="P232" s="251">
        <v>163</v>
      </c>
      <c r="Q232" s="251">
        <f t="shared" si="139"/>
        <v>276</v>
      </c>
      <c r="R232" s="251">
        <v>163</v>
      </c>
      <c r="S232" s="251">
        <v>113</v>
      </c>
      <c r="T232" s="251">
        <f t="shared" si="140"/>
        <v>331</v>
      </c>
      <c r="U232" s="251">
        <v>221</v>
      </c>
      <c r="V232" s="251">
        <v>110</v>
      </c>
      <c r="W232" s="251">
        <f t="shared" si="141"/>
        <v>629</v>
      </c>
      <c r="X232" s="251">
        <v>442</v>
      </c>
      <c r="Y232" s="255">
        <v>187</v>
      </c>
    </row>
    <row r="233" spans="1:25" ht="20.100000000000001" customHeight="1">
      <c r="A233" s="10" t="s">
        <v>18</v>
      </c>
      <c r="B233" s="244">
        <f t="shared" si="134"/>
        <v>28879</v>
      </c>
      <c r="C233" s="250">
        <f t="shared" si="142"/>
        <v>18907</v>
      </c>
      <c r="D233" s="250">
        <f t="shared" si="143"/>
        <v>9972</v>
      </c>
      <c r="E233" s="251">
        <f t="shared" si="135"/>
        <v>27851</v>
      </c>
      <c r="F233" s="251">
        <f t="shared" si="144"/>
        <v>18197</v>
      </c>
      <c r="G233" s="251">
        <f t="shared" si="145"/>
        <v>9654</v>
      </c>
      <c r="H233" s="251">
        <f t="shared" si="136"/>
        <v>22898</v>
      </c>
      <c r="I233" s="251">
        <v>14897</v>
      </c>
      <c r="J233" s="251">
        <v>8001</v>
      </c>
      <c r="K233" s="251">
        <f t="shared" si="137"/>
        <v>3900</v>
      </c>
      <c r="L233" s="251">
        <v>2598</v>
      </c>
      <c r="M233" s="251">
        <v>1302</v>
      </c>
      <c r="N233" s="251">
        <f t="shared" si="138"/>
        <v>350</v>
      </c>
      <c r="O233" s="251">
        <v>198</v>
      </c>
      <c r="P233" s="251">
        <v>152</v>
      </c>
      <c r="Q233" s="251">
        <f t="shared" si="139"/>
        <v>128</v>
      </c>
      <c r="R233" s="251">
        <v>85</v>
      </c>
      <c r="S233" s="251">
        <v>43</v>
      </c>
      <c r="T233" s="251">
        <f t="shared" si="140"/>
        <v>575</v>
      </c>
      <c r="U233" s="251">
        <v>419</v>
      </c>
      <c r="V233" s="251">
        <v>156</v>
      </c>
      <c r="W233" s="251">
        <f t="shared" si="141"/>
        <v>1028</v>
      </c>
      <c r="X233" s="251">
        <v>710</v>
      </c>
      <c r="Y233" s="255">
        <v>318</v>
      </c>
    </row>
    <row r="234" spans="1:25" ht="20.100000000000001" customHeight="1">
      <c r="A234" s="10" t="s">
        <v>19</v>
      </c>
      <c r="B234" s="244">
        <f t="shared" si="134"/>
        <v>23014</v>
      </c>
      <c r="C234" s="250">
        <f t="shared" si="142"/>
        <v>15812</v>
      </c>
      <c r="D234" s="250">
        <f t="shared" si="143"/>
        <v>7202</v>
      </c>
      <c r="E234" s="251">
        <f t="shared" si="135"/>
        <v>22089</v>
      </c>
      <c r="F234" s="251">
        <f t="shared" si="144"/>
        <v>15132</v>
      </c>
      <c r="G234" s="251">
        <f t="shared" si="145"/>
        <v>6957</v>
      </c>
      <c r="H234" s="251">
        <f t="shared" si="136"/>
        <v>14899</v>
      </c>
      <c r="I234" s="251">
        <v>9639</v>
      </c>
      <c r="J234" s="251">
        <v>5260</v>
      </c>
      <c r="K234" s="251">
        <f t="shared" si="137"/>
        <v>6189</v>
      </c>
      <c r="L234" s="251">
        <v>4809</v>
      </c>
      <c r="M234" s="251">
        <v>1380</v>
      </c>
      <c r="N234" s="251">
        <f t="shared" si="138"/>
        <v>409</v>
      </c>
      <c r="O234" s="251">
        <v>273</v>
      </c>
      <c r="P234" s="251">
        <v>136</v>
      </c>
      <c r="Q234" s="251">
        <f t="shared" si="139"/>
        <v>257</v>
      </c>
      <c r="R234" s="251">
        <v>177</v>
      </c>
      <c r="S234" s="251">
        <v>80</v>
      </c>
      <c r="T234" s="251">
        <f t="shared" si="140"/>
        <v>335</v>
      </c>
      <c r="U234" s="251">
        <v>234</v>
      </c>
      <c r="V234" s="251">
        <v>101</v>
      </c>
      <c r="W234" s="251">
        <f t="shared" si="141"/>
        <v>925</v>
      </c>
      <c r="X234" s="251">
        <v>680</v>
      </c>
      <c r="Y234" s="255">
        <v>245</v>
      </c>
    </row>
    <row r="235" spans="1:25" ht="20.100000000000001" customHeight="1">
      <c r="A235" s="10" t="s">
        <v>20</v>
      </c>
      <c r="B235" s="244">
        <f t="shared" si="134"/>
        <v>31545</v>
      </c>
      <c r="C235" s="250">
        <f t="shared" si="142"/>
        <v>21090</v>
      </c>
      <c r="D235" s="250">
        <f t="shared" si="143"/>
        <v>10455</v>
      </c>
      <c r="E235" s="251">
        <f t="shared" si="135"/>
        <v>29498</v>
      </c>
      <c r="F235" s="251">
        <f t="shared" si="144"/>
        <v>19798</v>
      </c>
      <c r="G235" s="251">
        <f t="shared" si="145"/>
        <v>9700</v>
      </c>
      <c r="H235" s="251">
        <f t="shared" si="136"/>
        <v>17468</v>
      </c>
      <c r="I235" s="251">
        <v>11555</v>
      </c>
      <c r="J235" s="251">
        <v>5913</v>
      </c>
      <c r="K235" s="251">
        <f t="shared" si="137"/>
        <v>11019</v>
      </c>
      <c r="L235" s="251">
        <v>7574</v>
      </c>
      <c r="M235" s="251">
        <v>3445</v>
      </c>
      <c r="N235" s="251">
        <f t="shared" si="138"/>
        <v>333</v>
      </c>
      <c r="O235" s="251">
        <v>208</v>
      </c>
      <c r="P235" s="251">
        <v>125</v>
      </c>
      <c r="Q235" s="251">
        <f t="shared" si="139"/>
        <v>171</v>
      </c>
      <c r="R235" s="251">
        <v>97</v>
      </c>
      <c r="S235" s="251">
        <v>74</v>
      </c>
      <c r="T235" s="251">
        <f t="shared" si="140"/>
        <v>507</v>
      </c>
      <c r="U235" s="251">
        <v>364</v>
      </c>
      <c r="V235" s="251">
        <v>143</v>
      </c>
      <c r="W235" s="251">
        <f t="shared" si="141"/>
        <v>2047</v>
      </c>
      <c r="X235" s="251">
        <v>1292</v>
      </c>
      <c r="Y235" s="255">
        <v>755</v>
      </c>
    </row>
    <row r="236" spans="1:25" ht="20.100000000000001" customHeight="1">
      <c r="A236" s="10" t="s">
        <v>21</v>
      </c>
      <c r="B236" s="244">
        <f t="shared" si="134"/>
        <v>13528</v>
      </c>
      <c r="C236" s="250">
        <f t="shared" si="142"/>
        <v>8675</v>
      </c>
      <c r="D236" s="250">
        <f t="shared" si="143"/>
        <v>4853</v>
      </c>
      <c r="E236" s="251">
        <f t="shared" si="135"/>
        <v>12909</v>
      </c>
      <c r="F236" s="251">
        <f t="shared" si="144"/>
        <v>8248</v>
      </c>
      <c r="G236" s="251">
        <f t="shared" si="145"/>
        <v>4661</v>
      </c>
      <c r="H236" s="251">
        <f t="shared" si="136"/>
        <v>11820</v>
      </c>
      <c r="I236" s="251">
        <v>7541</v>
      </c>
      <c r="J236" s="251">
        <v>4279</v>
      </c>
      <c r="K236" s="251">
        <f t="shared" si="137"/>
        <v>643</v>
      </c>
      <c r="L236" s="251">
        <v>410</v>
      </c>
      <c r="M236" s="251">
        <v>233</v>
      </c>
      <c r="N236" s="251">
        <f t="shared" si="138"/>
        <v>172</v>
      </c>
      <c r="O236" s="251">
        <v>103</v>
      </c>
      <c r="P236" s="251">
        <v>69</v>
      </c>
      <c r="Q236" s="251">
        <f t="shared" si="139"/>
        <v>68</v>
      </c>
      <c r="R236" s="251">
        <v>42</v>
      </c>
      <c r="S236" s="251">
        <v>26</v>
      </c>
      <c r="T236" s="251">
        <f t="shared" si="140"/>
        <v>206</v>
      </c>
      <c r="U236" s="251">
        <v>152</v>
      </c>
      <c r="V236" s="251">
        <v>54</v>
      </c>
      <c r="W236" s="251">
        <f t="shared" si="141"/>
        <v>619</v>
      </c>
      <c r="X236" s="251">
        <v>427</v>
      </c>
      <c r="Y236" s="255">
        <v>192</v>
      </c>
    </row>
    <row r="237" spans="1:25" ht="20.100000000000001" customHeight="1">
      <c r="A237" s="10" t="s">
        <v>22</v>
      </c>
      <c r="B237" s="244">
        <f t="shared" si="134"/>
        <v>21314</v>
      </c>
      <c r="C237" s="250">
        <f t="shared" si="142"/>
        <v>13820</v>
      </c>
      <c r="D237" s="250">
        <f t="shared" si="143"/>
        <v>7494</v>
      </c>
      <c r="E237" s="251">
        <f t="shared" si="135"/>
        <v>20490</v>
      </c>
      <c r="F237" s="251">
        <f t="shared" si="144"/>
        <v>13267</v>
      </c>
      <c r="G237" s="251">
        <f t="shared" si="145"/>
        <v>7223</v>
      </c>
      <c r="H237" s="251">
        <f t="shared" si="136"/>
        <v>14857</v>
      </c>
      <c r="I237" s="251">
        <v>9502</v>
      </c>
      <c r="J237" s="251">
        <v>5355</v>
      </c>
      <c r="K237" s="251">
        <f t="shared" si="137"/>
        <v>4295</v>
      </c>
      <c r="L237" s="251">
        <v>2880</v>
      </c>
      <c r="M237" s="251">
        <v>1415</v>
      </c>
      <c r="N237" s="251">
        <f t="shared" si="138"/>
        <v>670</v>
      </c>
      <c r="O237" s="251">
        <v>435</v>
      </c>
      <c r="P237" s="251">
        <v>235</v>
      </c>
      <c r="Q237" s="251">
        <f t="shared" si="139"/>
        <v>245</v>
      </c>
      <c r="R237" s="251">
        <v>156</v>
      </c>
      <c r="S237" s="251">
        <v>89</v>
      </c>
      <c r="T237" s="251">
        <f t="shared" si="140"/>
        <v>423</v>
      </c>
      <c r="U237" s="251">
        <v>294</v>
      </c>
      <c r="V237" s="251">
        <v>129</v>
      </c>
      <c r="W237" s="251">
        <f t="shared" si="141"/>
        <v>824</v>
      </c>
      <c r="X237" s="251">
        <v>553</v>
      </c>
      <c r="Y237" s="255">
        <v>271</v>
      </c>
    </row>
    <row r="238" spans="1:25" ht="20.100000000000001" customHeight="1">
      <c r="A238" s="10" t="s">
        <v>23</v>
      </c>
      <c r="B238" s="244">
        <f t="shared" si="134"/>
        <v>16817</v>
      </c>
      <c r="C238" s="250">
        <f t="shared" si="142"/>
        <v>11081</v>
      </c>
      <c r="D238" s="250">
        <f t="shared" si="143"/>
        <v>5736</v>
      </c>
      <c r="E238" s="251">
        <f t="shared" si="135"/>
        <v>16067</v>
      </c>
      <c r="F238" s="251">
        <f t="shared" si="144"/>
        <v>10556</v>
      </c>
      <c r="G238" s="251">
        <f t="shared" si="145"/>
        <v>5511</v>
      </c>
      <c r="H238" s="251">
        <f t="shared" si="136"/>
        <v>12492</v>
      </c>
      <c r="I238" s="251">
        <v>7971</v>
      </c>
      <c r="J238" s="251">
        <v>4521</v>
      </c>
      <c r="K238" s="251">
        <f t="shared" si="137"/>
        <v>2875</v>
      </c>
      <c r="L238" s="251">
        <v>2128</v>
      </c>
      <c r="M238" s="251">
        <v>747</v>
      </c>
      <c r="N238" s="251">
        <f t="shared" si="138"/>
        <v>389</v>
      </c>
      <c r="O238" s="251">
        <v>250</v>
      </c>
      <c r="P238" s="251">
        <v>139</v>
      </c>
      <c r="Q238" s="251">
        <f t="shared" si="139"/>
        <v>49</v>
      </c>
      <c r="R238" s="251">
        <v>30</v>
      </c>
      <c r="S238" s="251">
        <v>19</v>
      </c>
      <c r="T238" s="251">
        <f t="shared" si="140"/>
        <v>262</v>
      </c>
      <c r="U238" s="251">
        <v>177</v>
      </c>
      <c r="V238" s="251">
        <v>85</v>
      </c>
      <c r="W238" s="251">
        <f t="shared" si="141"/>
        <v>750</v>
      </c>
      <c r="X238" s="251">
        <v>525</v>
      </c>
      <c r="Y238" s="255">
        <v>225</v>
      </c>
    </row>
    <row r="239" spans="1:25" ht="20.100000000000001" customHeight="1">
      <c r="A239" s="10" t="s">
        <v>24</v>
      </c>
      <c r="B239" s="244">
        <f t="shared" si="134"/>
        <v>20933</v>
      </c>
      <c r="C239" s="250">
        <f t="shared" si="142"/>
        <v>14271</v>
      </c>
      <c r="D239" s="250">
        <f t="shared" si="143"/>
        <v>6662</v>
      </c>
      <c r="E239" s="251">
        <f t="shared" si="135"/>
        <v>19973</v>
      </c>
      <c r="F239" s="251">
        <f t="shared" si="144"/>
        <v>13572</v>
      </c>
      <c r="G239" s="251">
        <f t="shared" si="145"/>
        <v>6401</v>
      </c>
      <c r="H239" s="251">
        <f t="shared" si="136"/>
        <v>16928</v>
      </c>
      <c r="I239" s="251">
        <v>11521</v>
      </c>
      <c r="J239" s="251">
        <v>5407</v>
      </c>
      <c r="K239" s="251">
        <f t="shared" si="137"/>
        <v>1656</v>
      </c>
      <c r="L239" s="251">
        <v>1117</v>
      </c>
      <c r="M239" s="251">
        <v>539</v>
      </c>
      <c r="N239" s="251">
        <f t="shared" si="138"/>
        <v>495</v>
      </c>
      <c r="O239" s="251">
        <v>329</v>
      </c>
      <c r="P239" s="251">
        <v>166</v>
      </c>
      <c r="Q239" s="251">
        <f t="shared" si="139"/>
        <v>268</v>
      </c>
      <c r="R239" s="251">
        <v>170</v>
      </c>
      <c r="S239" s="251">
        <v>98</v>
      </c>
      <c r="T239" s="251">
        <f t="shared" si="140"/>
        <v>626</v>
      </c>
      <c r="U239" s="251">
        <v>435</v>
      </c>
      <c r="V239" s="251">
        <v>191</v>
      </c>
      <c r="W239" s="251">
        <f t="shared" si="141"/>
        <v>960</v>
      </c>
      <c r="X239" s="251">
        <v>699</v>
      </c>
      <c r="Y239" s="255">
        <v>261</v>
      </c>
    </row>
    <row r="240" spans="1:25" ht="20.100000000000001" customHeight="1">
      <c r="A240" s="10" t="s">
        <v>25</v>
      </c>
      <c r="B240" s="244">
        <f t="shared" si="134"/>
        <v>13283</v>
      </c>
      <c r="C240" s="250">
        <f t="shared" si="142"/>
        <v>8477</v>
      </c>
      <c r="D240" s="250">
        <f t="shared" si="143"/>
        <v>4806</v>
      </c>
      <c r="E240" s="251">
        <f t="shared" si="135"/>
        <v>12736</v>
      </c>
      <c r="F240" s="251">
        <f t="shared" si="144"/>
        <v>8100</v>
      </c>
      <c r="G240" s="251">
        <f t="shared" si="145"/>
        <v>4636</v>
      </c>
      <c r="H240" s="251">
        <f t="shared" si="136"/>
        <v>11345</v>
      </c>
      <c r="I240" s="251">
        <v>7189</v>
      </c>
      <c r="J240" s="251">
        <v>4156</v>
      </c>
      <c r="K240" s="251">
        <f t="shared" si="137"/>
        <v>704</v>
      </c>
      <c r="L240" s="251">
        <v>469</v>
      </c>
      <c r="M240" s="251">
        <v>235</v>
      </c>
      <c r="N240" s="251">
        <f t="shared" si="138"/>
        <v>265</v>
      </c>
      <c r="O240" s="251">
        <v>176</v>
      </c>
      <c r="P240" s="251">
        <v>89</v>
      </c>
      <c r="Q240" s="251">
        <f t="shared" si="139"/>
        <v>175</v>
      </c>
      <c r="R240" s="251">
        <v>99</v>
      </c>
      <c r="S240" s="251">
        <v>76</v>
      </c>
      <c r="T240" s="251">
        <f t="shared" si="140"/>
        <v>247</v>
      </c>
      <c r="U240" s="251">
        <v>167</v>
      </c>
      <c r="V240" s="251">
        <v>80</v>
      </c>
      <c r="W240" s="251">
        <f t="shared" si="141"/>
        <v>547</v>
      </c>
      <c r="X240" s="251">
        <v>377</v>
      </c>
      <c r="Y240" s="255">
        <v>170</v>
      </c>
    </row>
    <row r="241" spans="1:25" ht="20.100000000000001" customHeight="1" thickBot="1">
      <c r="A241" s="11" t="s">
        <v>26</v>
      </c>
      <c r="B241" s="246">
        <f t="shared" si="134"/>
        <v>16526</v>
      </c>
      <c r="C241" s="252">
        <f t="shared" si="142"/>
        <v>11193</v>
      </c>
      <c r="D241" s="252">
        <f t="shared" si="143"/>
        <v>5333</v>
      </c>
      <c r="E241" s="252">
        <f t="shared" si="135"/>
        <v>15775</v>
      </c>
      <c r="F241" s="252">
        <f t="shared" si="144"/>
        <v>10634</v>
      </c>
      <c r="G241" s="252">
        <f t="shared" si="145"/>
        <v>5141</v>
      </c>
      <c r="H241" s="252">
        <f t="shared" si="136"/>
        <v>15425</v>
      </c>
      <c r="I241" s="252">
        <v>10371</v>
      </c>
      <c r="J241" s="252">
        <v>5054</v>
      </c>
      <c r="K241" s="252">
        <f t="shared" si="137"/>
        <v>13</v>
      </c>
      <c r="L241" s="252">
        <v>10</v>
      </c>
      <c r="M241" s="252">
        <v>3</v>
      </c>
      <c r="N241" s="252">
        <f t="shared" si="138"/>
        <v>26</v>
      </c>
      <c r="O241" s="252">
        <v>19</v>
      </c>
      <c r="P241" s="252">
        <v>7</v>
      </c>
      <c r="Q241" s="252">
        <f t="shared" si="139"/>
        <v>29</v>
      </c>
      <c r="R241" s="252">
        <v>21</v>
      </c>
      <c r="S241" s="252">
        <v>8</v>
      </c>
      <c r="T241" s="252">
        <f t="shared" si="140"/>
        <v>282</v>
      </c>
      <c r="U241" s="252">
        <v>213</v>
      </c>
      <c r="V241" s="252">
        <v>69</v>
      </c>
      <c r="W241" s="252">
        <f t="shared" si="141"/>
        <v>751</v>
      </c>
      <c r="X241" s="252">
        <v>559</v>
      </c>
      <c r="Y241" s="256">
        <v>192</v>
      </c>
    </row>
    <row r="242" spans="1:25" ht="5.0999999999999996" customHeight="1" thickBot="1"/>
    <row r="243" spans="1:25" ht="20.100000000000001" customHeight="1">
      <c r="A243" s="467" t="s">
        <v>4</v>
      </c>
      <c r="B243" s="8" t="s">
        <v>201</v>
      </c>
      <c r="C243" s="6"/>
      <c r="D243" s="6"/>
      <c r="E243" s="6"/>
      <c r="F243" s="6"/>
      <c r="G243" s="6"/>
      <c r="H243" s="6"/>
      <c r="I243" s="7"/>
    </row>
    <row r="244" spans="1:25" ht="20.100000000000001" customHeight="1">
      <c r="A244" s="468"/>
      <c r="B244" s="121"/>
      <c r="C244" s="80"/>
      <c r="D244" s="80"/>
      <c r="E244" s="80"/>
      <c r="F244" s="80"/>
      <c r="G244" s="80"/>
      <c r="H244" s="80"/>
      <c r="I244" s="81"/>
    </row>
    <row r="245" spans="1:25" ht="20.100000000000001" customHeight="1">
      <c r="A245" s="468"/>
      <c r="B245" s="472" t="s">
        <v>184</v>
      </c>
      <c r="C245" s="44" t="s">
        <v>71</v>
      </c>
      <c r="D245" s="111"/>
      <c r="E245" s="111"/>
      <c r="F245" s="111"/>
      <c r="G245" s="111"/>
      <c r="H245" s="111"/>
      <c r="I245" s="482" t="s">
        <v>186</v>
      </c>
    </row>
    <row r="246" spans="1:25" ht="35.25" thickBot="1">
      <c r="A246" s="468"/>
      <c r="B246" s="470"/>
      <c r="C246" s="122" t="s">
        <v>65</v>
      </c>
      <c r="D246" s="60" t="s">
        <v>91</v>
      </c>
      <c r="E246" s="60" t="s">
        <v>92</v>
      </c>
      <c r="F246" s="60" t="s">
        <v>93</v>
      </c>
      <c r="G246" s="60" t="s">
        <v>94</v>
      </c>
      <c r="H246" s="45" t="s">
        <v>185</v>
      </c>
      <c r="I246" s="483"/>
    </row>
    <row r="247" spans="1:25" ht="20.100000000000001" customHeight="1" thickBot="1">
      <c r="A247" s="32" t="s">
        <v>27</v>
      </c>
      <c r="B247" s="259">
        <f>SUM(C247,I247)</f>
        <v>100.00000000000001</v>
      </c>
      <c r="C247" s="47">
        <f t="shared" ref="C247:C269" si="146">E219/$B219*100</f>
        <v>96.49189036697436</v>
      </c>
      <c r="D247" s="47">
        <f t="shared" ref="D247:D269" si="147">H219/$B219*100</f>
        <v>53.946606301541244</v>
      </c>
      <c r="E247" s="47">
        <f t="shared" ref="E247:E269" si="148">K219/$B219*100</f>
        <v>37.847816102606174</v>
      </c>
      <c r="F247" s="47">
        <f t="shared" ref="F247:F269" si="149">N219/$B219*100</f>
        <v>1.6264240068578562</v>
      </c>
      <c r="G247" s="47">
        <f t="shared" ref="G247:G269" si="150">Q219/$B219*100</f>
        <v>1.0868720843549022</v>
      </c>
      <c r="H247" s="47">
        <f t="shared" ref="H247:H269" si="151">T219/$B219*100</f>
        <v>1.9841718716141721</v>
      </c>
      <c r="I247" s="48">
        <f t="shared" ref="I247:I269" si="152">W219/$B219*100</f>
        <v>3.5081096330256476</v>
      </c>
    </row>
    <row r="248" spans="1:25" ht="20.100000000000001" customHeight="1">
      <c r="A248" s="29" t="s">
        <v>5</v>
      </c>
      <c r="B248" s="123">
        <f>SUM(C248,I248)</f>
        <v>100</v>
      </c>
      <c r="C248" s="127">
        <f t="shared" si="146"/>
        <v>95.531951492216393</v>
      </c>
      <c r="D248" s="127">
        <f t="shared" si="147"/>
        <v>30.853831598864712</v>
      </c>
      <c r="E248" s="127">
        <f t="shared" si="148"/>
        <v>59.329577707061155</v>
      </c>
      <c r="F248" s="127">
        <f t="shared" si="149"/>
        <v>1.3460049883890943</v>
      </c>
      <c r="G248" s="127">
        <f t="shared" si="150"/>
        <v>1.6223015395200828</v>
      </c>
      <c r="H248" s="127">
        <f t="shared" si="151"/>
        <v>2.3802356583813538</v>
      </c>
      <c r="I248" s="128">
        <f t="shared" si="152"/>
        <v>4.4680485077836067</v>
      </c>
    </row>
    <row r="249" spans="1:25" ht="20.100000000000001" customHeight="1">
      <c r="A249" s="10" t="s">
        <v>6</v>
      </c>
      <c r="B249" s="123">
        <f t="shared" ref="B249:B269" si="153">SUM(C249,I249)</f>
        <v>100</v>
      </c>
      <c r="C249" s="51">
        <f t="shared" si="146"/>
        <v>98.285693162179896</v>
      </c>
      <c r="D249" s="51">
        <f t="shared" si="147"/>
        <v>39.320931178204738</v>
      </c>
      <c r="E249" s="51">
        <f t="shared" si="148"/>
        <v>54.283918785291149</v>
      </c>
      <c r="F249" s="51">
        <f t="shared" si="149"/>
        <v>0.95650004158695845</v>
      </c>
      <c r="G249" s="51">
        <f t="shared" si="150"/>
        <v>1.029508257321615</v>
      </c>
      <c r="H249" s="51">
        <f t="shared" si="151"/>
        <v>2.6948348997754303</v>
      </c>
      <c r="I249" s="52">
        <f t="shared" si="152"/>
        <v>1.7143068378201041</v>
      </c>
    </row>
    <row r="250" spans="1:25" ht="20.100000000000001" customHeight="1">
      <c r="A250" s="10" t="s">
        <v>7</v>
      </c>
      <c r="B250" s="123">
        <f t="shared" si="153"/>
        <v>99.999999999999986</v>
      </c>
      <c r="C250" s="51">
        <f t="shared" si="146"/>
        <v>97.88037081351348</v>
      </c>
      <c r="D250" s="51">
        <f t="shared" si="147"/>
        <v>34.423789651851635</v>
      </c>
      <c r="E250" s="51">
        <f t="shared" si="148"/>
        <v>59.20856801003881</v>
      </c>
      <c r="F250" s="51">
        <f t="shared" si="149"/>
        <v>1.1040748630849895</v>
      </c>
      <c r="G250" s="51">
        <f t="shared" si="150"/>
        <v>1.1050476162683243</v>
      </c>
      <c r="H250" s="51">
        <f t="shared" si="151"/>
        <v>2.0388906722697251</v>
      </c>
      <c r="I250" s="52">
        <f t="shared" si="152"/>
        <v>2.1196291864865127</v>
      </c>
    </row>
    <row r="251" spans="1:25" ht="20.100000000000001" customHeight="1">
      <c r="A251" s="10" t="s">
        <v>8</v>
      </c>
      <c r="B251" s="123">
        <f t="shared" si="153"/>
        <v>100</v>
      </c>
      <c r="C251" s="51">
        <f t="shared" si="146"/>
        <v>94.120446972959499</v>
      </c>
      <c r="D251" s="51">
        <f t="shared" si="147"/>
        <v>53.255966817017608</v>
      </c>
      <c r="E251" s="51">
        <f t="shared" si="148"/>
        <v>38.477753348897295</v>
      </c>
      <c r="F251" s="51">
        <f t="shared" si="149"/>
        <v>0.66637956436002621</v>
      </c>
      <c r="G251" s="51">
        <f t="shared" si="150"/>
        <v>0.72984428477526686</v>
      </c>
      <c r="H251" s="51">
        <f t="shared" si="151"/>
        <v>0.99050295790929077</v>
      </c>
      <c r="I251" s="52">
        <f t="shared" si="152"/>
        <v>5.8795530270405045</v>
      </c>
    </row>
    <row r="252" spans="1:25" ht="20.100000000000001" customHeight="1">
      <c r="A252" s="10" t="s">
        <v>9</v>
      </c>
      <c r="B252" s="123">
        <f t="shared" si="153"/>
        <v>100</v>
      </c>
      <c r="C252" s="51">
        <f t="shared" si="146"/>
        <v>97.963292103449533</v>
      </c>
      <c r="D252" s="51">
        <f t="shared" si="147"/>
        <v>27.971634807211</v>
      </c>
      <c r="E252" s="51">
        <f t="shared" si="148"/>
        <v>62.831441111393225</v>
      </c>
      <c r="F252" s="51">
        <f t="shared" si="149"/>
        <v>4.2420834995828649</v>
      </c>
      <c r="G252" s="51">
        <f t="shared" si="150"/>
        <v>1.120824114041133</v>
      </c>
      <c r="H252" s="51">
        <f t="shared" si="151"/>
        <v>1.7973085712212993</v>
      </c>
      <c r="I252" s="52">
        <f t="shared" si="152"/>
        <v>2.0367078965504732</v>
      </c>
    </row>
    <row r="253" spans="1:25" ht="20.100000000000001" customHeight="1">
      <c r="A253" s="10" t="s">
        <v>10</v>
      </c>
      <c r="B253" s="123">
        <f t="shared" si="153"/>
        <v>99.999999999999986</v>
      </c>
      <c r="C253" s="51">
        <f t="shared" si="146"/>
        <v>94.665146765460236</v>
      </c>
      <c r="D253" s="51">
        <f t="shared" si="147"/>
        <v>81.704189227700198</v>
      </c>
      <c r="E253" s="51">
        <f t="shared" si="148"/>
        <v>9.1878027928184665</v>
      </c>
      <c r="F253" s="51">
        <f t="shared" si="149"/>
        <v>0.66115702479338845</v>
      </c>
      <c r="G253" s="51">
        <f t="shared" si="150"/>
        <v>1.1399259048161869</v>
      </c>
      <c r="H253" s="51">
        <f t="shared" si="151"/>
        <v>1.9720718153320036</v>
      </c>
      <c r="I253" s="52">
        <f t="shared" si="152"/>
        <v>5.3348532345397546</v>
      </c>
    </row>
    <row r="254" spans="1:25" ht="20.100000000000001" customHeight="1">
      <c r="A254" s="10" t="s">
        <v>11</v>
      </c>
      <c r="B254" s="123">
        <f t="shared" si="153"/>
        <v>100</v>
      </c>
      <c r="C254" s="51">
        <f t="shared" si="146"/>
        <v>95.683060109289613</v>
      </c>
      <c r="D254" s="51">
        <f t="shared" si="147"/>
        <v>84.629195940671352</v>
      </c>
      <c r="E254" s="51">
        <f t="shared" si="148"/>
        <v>6.1748633879781423</v>
      </c>
      <c r="F254" s="51">
        <f t="shared" si="149"/>
        <v>2.0608899297423888</v>
      </c>
      <c r="G254" s="51">
        <f t="shared" si="150"/>
        <v>1.0928961748633881</v>
      </c>
      <c r="H254" s="51">
        <f t="shared" si="151"/>
        <v>1.7252146760343483</v>
      </c>
      <c r="I254" s="52">
        <f t="shared" si="152"/>
        <v>4.3169398907103824</v>
      </c>
    </row>
    <row r="255" spans="1:25" ht="20.100000000000001" customHeight="1">
      <c r="A255" s="10" t="s">
        <v>12</v>
      </c>
      <c r="B255" s="123">
        <f t="shared" si="153"/>
        <v>100</v>
      </c>
      <c r="C255" s="51">
        <f t="shared" si="146"/>
        <v>95.483572420175847</v>
      </c>
      <c r="D255" s="51">
        <f t="shared" si="147"/>
        <v>82.813512262841286</v>
      </c>
      <c r="E255" s="51">
        <f t="shared" si="148"/>
        <v>7.7926885701064315</v>
      </c>
      <c r="F255" s="51">
        <f t="shared" si="149"/>
        <v>1.8417399352151782</v>
      </c>
      <c r="G255" s="51">
        <f t="shared" si="150"/>
        <v>0.78667283664969923</v>
      </c>
      <c r="H255" s="51">
        <f t="shared" si="151"/>
        <v>2.2489588153632578</v>
      </c>
      <c r="I255" s="52">
        <f t="shared" si="152"/>
        <v>4.5164275798241551</v>
      </c>
    </row>
    <row r="256" spans="1:25" ht="20.100000000000001" customHeight="1">
      <c r="A256" s="10" t="s">
        <v>13</v>
      </c>
      <c r="B256" s="123">
        <f t="shared" si="153"/>
        <v>100</v>
      </c>
      <c r="C256" s="51">
        <f t="shared" si="146"/>
        <v>97.472288407748891</v>
      </c>
      <c r="D256" s="51">
        <f t="shared" si="147"/>
        <v>83.141683069166746</v>
      </c>
      <c r="E256" s="51">
        <f t="shared" si="148"/>
        <v>7.2550847750267611</v>
      </c>
      <c r="F256" s="51">
        <f t="shared" si="149"/>
        <v>2.1927552746987122</v>
      </c>
      <c r="G256" s="51">
        <f t="shared" si="150"/>
        <v>3.270140543527055</v>
      </c>
      <c r="H256" s="51">
        <f t="shared" si="151"/>
        <v>1.6126247453296039</v>
      </c>
      <c r="I256" s="52">
        <f t="shared" si="152"/>
        <v>2.5277115922511135</v>
      </c>
    </row>
    <row r="257" spans="1:17" ht="20.100000000000001" customHeight="1">
      <c r="A257" s="10" t="s">
        <v>14</v>
      </c>
      <c r="B257" s="123">
        <f t="shared" si="153"/>
        <v>100</v>
      </c>
      <c r="C257" s="51">
        <f t="shared" si="146"/>
        <v>96.806564284526246</v>
      </c>
      <c r="D257" s="51">
        <f t="shared" si="147"/>
        <v>82.718855685535289</v>
      </c>
      <c r="E257" s="51">
        <f t="shared" si="148"/>
        <v>10.495093419082997</v>
      </c>
      <c r="F257" s="51">
        <f t="shared" si="149"/>
        <v>1.9792648444863337</v>
      </c>
      <c r="G257" s="51">
        <f t="shared" si="150"/>
        <v>0.46016521594500193</v>
      </c>
      <c r="H257" s="51">
        <f t="shared" si="151"/>
        <v>1.1531851194766314</v>
      </c>
      <c r="I257" s="52">
        <f t="shared" si="152"/>
        <v>3.1934357154737483</v>
      </c>
    </row>
    <row r="258" spans="1:17" ht="20.100000000000001" customHeight="1">
      <c r="A258" s="10" t="s">
        <v>15</v>
      </c>
      <c r="B258" s="123">
        <f t="shared" si="153"/>
        <v>100</v>
      </c>
      <c r="C258" s="51">
        <f t="shared" si="146"/>
        <v>96.830859109279345</v>
      </c>
      <c r="D258" s="51">
        <f t="shared" si="147"/>
        <v>54.711696210635829</v>
      </c>
      <c r="E258" s="51">
        <f t="shared" si="148"/>
        <v>39.710295706454325</v>
      </c>
      <c r="F258" s="51">
        <f t="shared" si="149"/>
        <v>1.0123644512024328</v>
      </c>
      <c r="G258" s="51">
        <f t="shared" si="150"/>
        <v>0.18806770437357451</v>
      </c>
      <c r="H258" s="51">
        <f t="shared" si="151"/>
        <v>1.2084350366131809</v>
      </c>
      <c r="I258" s="52">
        <f t="shared" si="152"/>
        <v>3.1691408907206591</v>
      </c>
    </row>
    <row r="259" spans="1:17" ht="20.100000000000001" customHeight="1">
      <c r="A259" s="10" t="s">
        <v>16</v>
      </c>
      <c r="B259" s="123">
        <f t="shared" si="153"/>
        <v>100</v>
      </c>
      <c r="C259" s="51">
        <f t="shared" si="146"/>
        <v>95.867415455988279</v>
      </c>
      <c r="D259" s="51">
        <f t="shared" si="147"/>
        <v>80.167256745208164</v>
      </c>
      <c r="E259" s="51">
        <f t="shared" si="148"/>
        <v>9.8950067146868523</v>
      </c>
      <c r="F259" s="51">
        <f t="shared" si="149"/>
        <v>3.1681113417165183</v>
      </c>
      <c r="G259" s="51">
        <f t="shared" si="150"/>
        <v>0.65926016359418882</v>
      </c>
      <c r="H259" s="51">
        <f t="shared" si="151"/>
        <v>1.9777804907825662</v>
      </c>
      <c r="I259" s="52">
        <f t="shared" si="152"/>
        <v>4.1325845440117197</v>
      </c>
    </row>
    <row r="260" spans="1:17" ht="20.100000000000001" customHeight="1">
      <c r="A260" s="10" t="s">
        <v>17</v>
      </c>
      <c r="B260" s="123">
        <f t="shared" si="153"/>
        <v>100</v>
      </c>
      <c r="C260" s="51">
        <f t="shared" si="146"/>
        <v>95.836642838231398</v>
      </c>
      <c r="D260" s="51">
        <f t="shared" si="147"/>
        <v>80.910775747948108</v>
      </c>
      <c r="E260" s="51">
        <f t="shared" si="148"/>
        <v>8.0818109610802225</v>
      </c>
      <c r="F260" s="51">
        <f t="shared" si="149"/>
        <v>2.8263171829494307</v>
      </c>
      <c r="G260" s="51">
        <f t="shared" si="150"/>
        <v>1.8268467037331215</v>
      </c>
      <c r="H260" s="51">
        <f t="shared" si="151"/>
        <v>2.1908922425205186</v>
      </c>
      <c r="I260" s="52">
        <f t="shared" si="152"/>
        <v>4.1633571617685998</v>
      </c>
    </row>
    <row r="261" spans="1:17" ht="20.100000000000001" customHeight="1">
      <c r="A261" s="10" t="s">
        <v>18</v>
      </c>
      <c r="B261" s="123">
        <f t="shared" si="153"/>
        <v>100</v>
      </c>
      <c r="C261" s="51">
        <f t="shared" si="146"/>
        <v>96.44031995567714</v>
      </c>
      <c r="D261" s="51">
        <f t="shared" si="147"/>
        <v>79.289449080646833</v>
      </c>
      <c r="E261" s="51">
        <f t="shared" si="148"/>
        <v>13.504622736244329</v>
      </c>
      <c r="F261" s="51">
        <f t="shared" si="149"/>
        <v>1.2119533224834655</v>
      </c>
      <c r="G261" s="51">
        <f t="shared" si="150"/>
        <v>0.44322864365109599</v>
      </c>
      <c r="H261" s="51">
        <f t="shared" si="151"/>
        <v>1.9910661726514078</v>
      </c>
      <c r="I261" s="52">
        <f t="shared" si="152"/>
        <v>3.5596800443228647</v>
      </c>
    </row>
    <row r="262" spans="1:17" ht="20.100000000000001" customHeight="1">
      <c r="A262" s="10" t="s">
        <v>19</v>
      </c>
      <c r="B262" s="123">
        <f t="shared" si="153"/>
        <v>100</v>
      </c>
      <c r="C262" s="51">
        <f t="shared" si="146"/>
        <v>95.980707395498385</v>
      </c>
      <c r="D262" s="51">
        <f t="shared" si="147"/>
        <v>64.738854610237254</v>
      </c>
      <c r="E262" s="51">
        <f t="shared" si="148"/>
        <v>26.892326410011297</v>
      </c>
      <c r="F262" s="51">
        <f t="shared" si="149"/>
        <v>1.7771791083688191</v>
      </c>
      <c r="G262" s="51">
        <f t="shared" si="150"/>
        <v>1.1167115668723386</v>
      </c>
      <c r="H262" s="51">
        <f t="shared" si="151"/>
        <v>1.4556357000086904</v>
      </c>
      <c r="I262" s="52">
        <f t="shared" si="152"/>
        <v>4.019292604501608</v>
      </c>
    </row>
    <row r="263" spans="1:17" ht="20.100000000000001" customHeight="1">
      <c r="A263" s="10" t="s">
        <v>20</v>
      </c>
      <c r="B263" s="123">
        <f t="shared" si="153"/>
        <v>100</v>
      </c>
      <c r="C263" s="51">
        <f t="shared" si="146"/>
        <v>93.510857505151364</v>
      </c>
      <c r="D263" s="51">
        <f t="shared" si="147"/>
        <v>55.374861309240764</v>
      </c>
      <c r="E263" s="51">
        <f t="shared" si="148"/>
        <v>34.931050879695675</v>
      </c>
      <c r="F263" s="51">
        <f t="shared" si="149"/>
        <v>1.0556348074179744</v>
      </c>
      <c r="G263" s="51">
        <f t="shared" si="150"/>
        <v>0.54208273894436521</v>
      </c>
      <c r="H263" s="51">
        <f t="shared" si="151"/>
        <v>1.6072277698525916</v>
      </c>
      <c r="I263" s="52">
        <f t="shared" si="152"/>
        <v>6.4891424948486289</v>
      </c>
    </row>
    <row r="264" spans="1:17" ht="20.100000000000001" customHeight="1">
      <c r="A264" s="10" t="s">
        <v>21</v>
      </c>
      <c r="B264" s="123">
        <f t="shared" si="153"/>
        <v>100</v>
      </c>
      <c r="C264" s="51">
        <f t="shared" si="146"/>
        <v>95.424305144884684</v>
      </c>
      <c r="D264" s="51">
        <f t="shared" si="147"/>
        <v>87.374334713187466</v>
      </c>
      <c r="E264" s="51">
        <f t="shared" si="148"/>
        <v>4.7531046717918395</v>
      </c>
      <c r="F264" s="51">
        <f t="shared" si="149"/>
        <v>1.2714370195150799</v>
      </c>
      <c r="G264" s="51">
        <f t="shared" si="150"/>
        <v>0.50266114725014788</v>
      </c>
      <c r="H264" s="51">
        <f t="shared" si="151"/>
        <v>1.5227675931401536</v>
      </c>
      <c r="I264" s="52">
        <f t="shared" si="152"/>
        <v>4.5756948551153167</v>
      </c>
    </row>
    <row r="265" spans="1:17" ht="20.100000000000001" customHeight="1">
      <c r="A265" s="10" t="s">
        <v>22</v>
      </c>
      <c r="B265" s="123">
        <f t="shared" si="153"/>
        <v>100</v>
      </c>
      <c r="C265" s="51">
        <f t="shared" si="146"/>
        <v>96.133996434268553</v>
      </c>
      <c r="D265" s="51">
        <f t="shared" si="147"/>
        <v>69.705357980669973</v>
      </c>
      <c r="E265" s="51">
        <f t="shared" si="148"/>
        <v>20.151074411185135</v>
      </c>
      <c r="F265" s="51">
        <f t="shared" si="149"/>
        <v>3.1434737731068778</v>
      </c>
      <c r="G265" s="51">
        <f t="shared" si="150"/>
        <v>1.1494792155390823</v>
      </c>
      <c r="H265" s="51">
        <f t="shared" si="151"/>
        <v>1.984611053767477</v>
      </c>
      <c r="I265" s="52">
        <f t="shared" si="152"/>
        <v>3.866003565731444</v>
      </c>
    </row>
    <row r="266" spans="1:17" ht="20.100000000000001" customHeight="1">
      <c r="A266" s="10" t="s">
        <v>23</v>
      </c>
      <c r="B266" s="123">
        <f t="shared" si="153"/>
        <v>100</v>
      </c>
      <c r="C266" s="51">
        <f t="shared" si="146"/>
        <v>95.540227151097099</v>
      </c>
      <c r="D266" s="51">
        <f t="shared" si="147"/>
        <v>74.281976571326638</v>
      </c>
      <c r="E266" s="51">
        <f t="shared" si="148"/>
        <v>17.095795920794433</v>
      </c>
      <c r="F266" s="51">
        <f t="shared" si="149"/>
        <v>2.3131355176309687</v>
      </c>
      <c r="G266" s="51">
        <f t="shared" si="150"/>
        <v>0.29137182612832252</v>
      </c>
      <c r="H266" s="51">
        <f t="shared" si="151"/>
        <v>1.5579473152167451</v>
      </c>
      <c r="I266" s="52">
        <f t="shared" si="152"/>
        <v>4.4597728489028956</v>
      </c>
    </row>
    <row r="267" spans="1:17" ht="20.100000000000001" customHeight="1">
      <c r="A267" s="10" t="s">
        <v>24</v>
      </c>
      <c r="B267" s="123">
        <f t="shared" si="153"/>
        <v>100.00000000000001</v>
      </c>
      <c r="C267" s="51">
        <f t="shared" si="146"/>
        <v>95.413939712415811</v>
      </c>
      <c r="D267" s="51">
        <f t="shared" si="147"/>
        <v>80.867529737734685</v>
      </c>
      <c r="E267" s="51">
        <f t="shared" si="148"/>
        <v>7.91095399608274</v>
      </c>
      <c r="F267" s="51">
        <f t="shared" si="149"/>
        <v>2.364687335785602</v>
      </c>
      <c r="G267" s="51">
        <f t="shared" si="150"/>
        <v>1.2802751636172549</v>
      </c>
      <c r="H267" s="51">
        <f t="shared" si="151"/>
        <v>2.9904934791955289</v>
      </c>
      <c r="I267" s="52">
        <f t="shared" si="152"/>
        <v>4.5860602875841971</v>
      </c>
    </row>
    <row r="268" spans="1:17" ht="20.100000000000001" customHeight="1">
      <c r="A268" s="10" t="s">
        <v>25</v>
      </c>
      <c r="B268" s="123">
        <f t="shared" si="153"/>
        <v>99.999999999999986</v>
      </c>
      <c r="C268" s="51">
        <f t="shared" si="146"/>
        <v>95.881954377776097</v>
      </c>
      <c r="D268" s="51">
        <f t="shared" si="147"/>
        <v>85.409922457276224</v>
      </c>
      <c r="E268" s="51">
        <f t="shared" si="148"/>
        <v>5.3000075284197843</v>
      </c>
      <c r="F268" s="51">
        <f t="shared" si="149"/>
        <v>1.9950312429421067</v>
      </c>
      <c r="G268" s="51">
        <f t="shared" si="150"/>
        <v>1.3174734623202589</v>
      </c>
      <c r="H268" s="51">
        <f t="shared" si="151"/>
        <v>1.8595196868177368</v>
      </c>
      <c r="I268" s="52">
        <f t="shared" si="152"/>
        <v>4.118045622223895</v>
      </c>
    </row>
    <row r="269" spans="1:17" ht="20.100000000000001" customHeight="1" thickBot="1">
      <c r="A269" s="11" t="s">
        <v>26</v>
      </c>
      <c r="B269" s="124">
        <f t="shared" si="153"/>
        <v>100</v>
      </c>
      <c r="C269" s="53">
        <f t="shared" si="146"/>
        <v>95.455645649279916</v>
      </c>
      <c r="D269" s="53">
        <f t="shared" si="147"/>
        <v>93.337770785429015</v>
      </c>
      <c r="E269" s="53">
        <f t="shared" si="148"/>
        <v>7.8663923514462053E-2</v>
      </c>
      <c r="F269" s="53">
        <f t="shared" si="149"/>
        <v>0.15732784702892411</v>
      </c>
      <c r="G269" s="53">
        <f t="shared" si="150"/>
        <v>0.17548106014764614</v>
      </c>
      <c r="H269" s="53">
        <f t="shared" si="151"/>
        <v>1.7064020331598693</v>
      </c>
      <c r="I269" s="54">
        <f t="shared" si="152"/>
        <v>4.5443543507200781</v>
      </c>
    </row>
    <row r="270" spans="1:17" ht="5.0999999999999996" customHeight="1" thickBot="1"/>
    <row r="271" spans="1:17" ht="20.100000000000001" customHeight="1">
      <c r="A271" s="467" t="s">
        <v>4</v>
      </c>
      <c r="B271" s="8" t="s">
        <v>202</v>
      </c>
      <c r="C271" s="6"/>
      <c r="D271" s="6"/>
      <c r="E271" s="6"/>
      <c r="F271" s="6"/>
      <c r="G271" s="6"/>
      <c r="H271" s="6"/>
      <c r="I271" s="7"/>
      <c r="J271" s="8" t="s">
        <v>203</v>
      </c>
      <c r="K271" s="6"/>
      <c r="L271" s="6"/>
      <c r="M271" s="6"/>
      <c r="N271" s="6"/>
      <c r="O271" s="6"/>
      <c r="P271" s="6"/>
      <c r="Q271" s="7"/>
    </row>
    <row r="272" spans="1:17" ht="20.100000000000001" customHeight="1">
      <c r="A272" s="468"/>
      <c r="B272" s="121"/>
      <c r="C272" s="80"/>
      <c r="D272" s="80"/>
      <c r="E272" s="80"/>
      <c r="F272" s="80"/>
      <c r="G272" s="80"/>
      <c r="H272" s="80"/>
      <c r="I272" s="81"/>
      <c r="J272" s="121"/>
      <c r="K272" s="80"/>
      <c r="L272" s="80"/>
      <c r="M272" s="80"/>
      <c r="N272" s="80"/>
      <c r="O272" s="80"/>
      <c r="P272" s="80"/>
      <c r="Q272" s="81"/>
    </row>
    <row r="273" spans="1:17" ht="20.100000000000001" customHeight="1">
      <c r="A273" s="468"/>
      <c r="B273" s="472" t="s">
        <v>184</v>
      </c>
      <c r="C273" s="44" t="s">
        <v>71</v>
      </c>
      <c r="D273" s="111"/>
      <c r="E273" s="111"/>
      <c r="F273" s="111"/>
      <c r="G273" s="111"/>
      <c r="H273" s="111"/>
      <c r="I273" s="482" t="s">
        <v>186</v>
      </c>
      <c r="J273" s="78" t="s">
        <v>184</v>
      </c>
      <c r="K273" s="44" t="s">
        <v>71</v>
      </c>
      <c r="L273" s="111"/>
      <c r="M273" s="111"/>
      <c r="N273" s="111"/>
      <c r="O273" s="111"/>
      <c r="P273" s="111"/>
      <c r="Q273" s="482" t="s">
        <v>186</v>
      </c>
    </row>
    <row r="274" spans="1:17" ht="35.25" thickBot="1">
      <c r="A274" s="468"/>
      <c r="B274" s="470"/>
      <c r="C274" s="122" t="s">
        <v>65</v>
      </c>
      <c r="D274" s="60" t="s">
        <v>91</v>
      </c>
      <c r="E274" s="60" t="s">
        <v>92</v>
      </c>
      <c r="F274" s="60" t="s">
        <v>93</v>
      </c>
      <c r="G274" s="60" t="s">
        <v>94</v>
      </c>
      <c r="H274" s="45" t="s">
        <v>185</v>
      </c>
      <c r="I274" s="483"/>
      <c r="J274" s="79"/>
      <c r="K274" s="77" t="s">
        <v>65</v>
      </c>
      <c r="L274" s="9" t="s">
        <v>91</v>
      </c>
      <c r="M274" s="9" t="s">
        <v>92</v>
      </c>
      <c r="N274" s="9" t="s">
        <v>93</v>
      </c>
      <c r="O274" s="9" t="s">
        <v>94</v>
      </c>
      <c r="P274" s="125" t="s">
        <v>185</v>
      </c>
      <c r="Q274" s="483"/>
    </row>
    <row r="275" spans="1:17" ht="20.100000000000001" customHeight="1" thickBot="1">
      <c r="A275" s="32" t="s">
        <v>27</v>
      </c>
      <c r="B275" s="259">
        <f>SUM(C275,I275)</f>
        <v>100</v>
      </c>
      <c r="C275" s="47">
        <f t="shared" ref="C275:C297" si="154">F219/$C219*100</f>
        <v>96.396117643227043</v>
      </c>
      <c r="D275" s="47">
        <f t="shared" ref="D275:D297" si="155">I219/$C219*100</f>
        <v>52.219245676318273</v>
      </c>
      <c r="E275" s="47">
        <f t="shared" ref="E275:E297" si="156">L219/$C219*100</f>
        <v>39.356699671041916</v>
      </c>
      <c r="F275" s="47">
        <f t="shared" ref="F275:F297" si="157">O219/$C219*100</f>
        <v>1.6337980001954207</v>
      </c>
      <c r="G275" s="47">
        <f t="shared" ref="G275:G297" si="158">R219/$C219*100</f>
        <v>1.0528287138064685</v>
      </c>
      <c r="H275" s="47">
        <f t="shared" ref="H275:H297" si="159">U219/$C219*100</f>
        <v>2.1335455818649645</v>
      </c>
      <c r="I275" s="48">
        <f t="shared" ref="I275:I297" si="160">X219/$C219*100</f>
        <v>3.6038823567729534</v>
      </c>
      <c r="J275" s="259">
        <f>SUM(K275,Q275)</f>
        <v>100</v>
      </c>
      <c r="K275" s="47">
        <f t="shared" ref="K275:K297" si="161">G219/$D219*100</f>
        <v>96.685896193543329</v>
      </c>
      <c r="L275" s="47">
        <f t="shared" ref="L275:L297" si="162">J219/$D219*100</f>
        <v>57.445703046072516</v>
      </c>
      <c r="M275" s="47">
        <f t="shared" ref="M275:M297" si="163">M219/$D219*100</f>
        <v>34.791286096598476</v>
      </c>
      <c r="N275" s="47">
        <f t="shared" ref="N275:N297" si="164">P219/$D219*100</f>
        <v>1.6114865840030679</v>
      </c>
      <c r="O275" s="47">
        <f t="shared" ref="O275:O297" si="165">S219/$D219*100</f>
        <v>1.1558333917504093</v>
      </c>
      <c r="P275" s="47">
        <f t="shared" ref="P275:P297" si="166">V219/$D219*100</f>
        <v>1.6815870751188615</v>
      </c>
      <c r="Q275" s="48">
        <f t="shared" ref="Q275:Q297" si="167">Y219/$D219*100</f>
        <v>3.3141038064566675</v>
      </c>
    </row>
    <row r="276" spans="1:17" ht="20.100000000000001" customHeight="1">
      <c r="A276" s="29" t="s">
        <v>5</v>
      </c>
      <c r="B276" s="123">
        <f>SUM(C276,I276)</f>
        <v>100</v>
      </c>
      <c r="C276" s="127">
        <f t="shared" si="154"/>
        <v>95.429237768324924</v>
      </c>
      <c r="D276" s="127">
        <f t="shared" si="155"/>
        <v>30.23141228833741</v>
      </c>
      <c r="E276" s="127">
        <f t="shared" si="156"/>
        <v>59.842002397884606</v>
      </c>
      <c r="F276" s="127">
        <f t="shared" si="157"/>
        <v>1.3024126660863566</v>
      </c>
      <c r="G276" s="127">
        <f t="shared" si="158"/>
        <v>1.5109957790661388</v>
      </c>
      <c r="H276" s="127">
        <f t="shared" si="159"/>
        <v>2.5424146369504164</v>
      </c>
      <c r="I276" s="128">
        <f t="shared" si="160"/>
        <v>4.5707622316750705</v>
      </c>
      <c r="J276" s="123">
        <f>SUM(K276,Q276)</f>
        <v>99.999999999999986</v>
      </c>
      <c r="K276" s="127">
        <f t="shared" si="161"/>
        <v>95.726602135142699</v>
      </c>
      <c r="L276" s="127">
        <f t="shared" si="162"/>
        <v>32.033365495346885</v>
      </c>
      <c r="M276" s="127">
        <f t="shared" si="163"/>
        <v>58.358492327803546</v>
      </c>
      <c r="N276" s="127">
        <f t="shared" si="164"/>
        <v>1.4286158921846308</v>
      </c>
      <c r="O276" s="127">
        <f t="shared" si="165"/>
        <v>1.8332347723240685</v>
      </c>
      <c r="P276" s="127">
        <f t="shared" si="166"/>
        <v>2.0728936474835815</v>
      </c>
      <c r="Q276" s="128">
        <f t="shared" si="167"/>
        <v>4.2733978648572934</v>
      </c>
    </row>
    <row r="277" spans="1:17" ht="20.100000000000001" customHeight="1">
      <c r="A277" s="10" t="s">
        <v>6</v>
      </c>
      <c r="B277" s="123">
        <f t="shared" ref="B277:B297" si="168">SUM(C277,I277)</f>
        <v>100</v>
      </c>
      <c r="C277" s="51">
        <f t="shared" si="154"/>
        <v>98.245591065607044</v>
      </c>
      <c r="D277" s="51">
        <f t="shared" si="155"/>
        <v>38.1322091150709</v>
      </c>
      <c r="E277" s="51">
        <f t="shared" si="156"/>
        <v>55.28090181856269</v>
      </c>
      <c r="F277" s="51">
        <f t="shared" si="157"/>
        <v>0.95052304952932087</v>
      </c>
      <c r="G277" s="51">
        <f t="shared" si="158"/>
        <v>1.005511986278951</v>
      </c>
      <c r="H277" s="51">
        <f t="shared" si="159"/>
        <v>2.8764450961651762</v>
      </c>
      <c r="I277" s="52">
        <f t="shared" si="160"/>
        <v>1.7544089343929612</v>
      </c>
      <c r="J277" s="123">
        <f t="shared" ref="J277:J297" si="169">SUM(K277,Q277)</f>
        <v>100</v>
      </c>
      <c r="K277" s="51">
        <f t="shared" si="161"/>
        <v>98.381927862259644</v>
      </c>
      <c r="L277" s="51">
        <f t="shared" si="162"/>
        <v>42.173557873570438</v>
      </c>
      <c r="M277" s="51">
        <f t="shared" si="163"/>
        <v>51.891416362950856</v>
      </c>
      <c r="N277" s="51">
        <f t="shared" si="164"/>
        <v>0.9708432826442126</v>
      </c>
      <c r="O277" s="51">
        <f t="shared" si="165"/>
        <v>1.0870931255498304</v>
      </c>
      <c r="P277" s="51">
        <f t="shared" si="166"/>
        <v>2.2590172175443004</v>
      </c>
      <c r="Q277" s="52">
        <f t="shared" si="167"/>
        <v>1.6180721377403544</v>
      </c>
    </row>
    <row r="278" spans="1:17" ht="20.100000000000001" customHeight="1">
      <c r="A278" s="10" t="s">
        <v>7</v>
      </c>
      <c r="B278" s="123">
        <f t="shared" si="168"/>
        <v>100</v>
      </c>
      <c r="C278" s="51">
        <f t="shared" si="154"/>
        <v>97.873732417402678</v>
      </c>
      <c r="D278" s="51">
        <f t="shared" si="155"/>
        <v>32.886746028359717</v>
      </c>
      <c r="E278" s="51">
        <f t="shared" si="156"/>
        <v>60.849653681500762</v>
      </c>
      <c r="F278" s="51">
        <f t="shared" si="157"/>
        <v>1.0012658047816132</v>
      </c>
      <c r="G278" s="51">
        <f t="shared" si="158"/>
        <v>0.98846553170912088</v>
      </c>
      <c r="H278" s="51">
        <f t="shared" si="159"/>
        <v>2.1476013710514712</v>
      </c>
      <c r="I278" s="52">
        <f t="shared" si="160"/>
        <v>2.1262675825973179</v>
      </c>
      <c r="J278" s="123">
        <f t="shared" si="169"/>
        <v>100.00000000000001</v>
      </c>
      <c r="K278" s="51">
        <f t="shared" si="161"/>
        <v>97.894736842105274</v>
      </c>
      <c r="L278" s="51">
        <f t="shared" si="162"/>
        <v>37.750076946752849</v>
      </c>
      <c r="M278" s="51">
        <f t="shared" si="163"/>
        <v>55.657125269313632</v>
      </c>
      <c r="N278" s="51">
        <f t="shared" si="164"/>
        <v>1.3265620190827947</v>
      </c>
      <c r="O278" s="51">
        <f t="shared" si="165"/>
        <v>1.3573407202216066</v>
      </c>
      <c r="P278" s="51">
        <f t="shared" si="166"/>
        <v>1.8036318867343797</v>
      </c>
      <c r="Q278" s="52">
        <f t="shared" si="167"/>
        <v>2.1052631578947367</v>
      </c>
    </row>
    <row r="279" spans="1:17" ht="20.100000000000001" customHeight="1">
      <c r="A279" s="10" t="s">
        <v>8</v>
      </c>
      <c r="B279" s="123">
        <f t="shared" si="168"/>
        <v>100</v>
      </c>
      <c r="C279" s="51">
        <f t="shared" si="154"/>
        <v>93.907711936489932</v>
      </c>
      <c r="D279" s="51">
        <f t="shared" si="155"/>
        <v>52.225687553161329</v>
      </c>
      <c r="E279" s="51">
        <f t="shared" si="156"/>
        <v>39.2578678763822</v>
      </c>
      <c r="F279" s="51">
        <f t="shared" si="157"/>
        <v>0.6166713921179473</v>
      </c>
      <c r="G279" s="51">
        <f t="shared" si="158"/>
        <v>0.7229940459313865</v>
      </c>
      <c r="H279" s="51">
        <f t="shared" si="159"/>
        <v>1.0844910688970797</v>
      </c>
      <c r="I279" s="52">
        <f t="shared" si="160"/>
        <v>6.0922880635100647</v>
      </c>
      <c r="J279" s="123">
        <f t="shared" si="169"/>
        <v>100</v>
      </c>
      <c r="K279" s="51">
        <f t="shared" si="161"/>
        <v>94.497893479217751</v>
      </c>
      <c r="L279" s="51">
        <f t="shared" si="162"/>
        <v>55.083946425202789</v>
      </c>
      <c r="M279" s="51">
        <f t="shared" si="163"/>
        <v>37.093630132679365</v>
      </c>
      <c r="N279" s="51">
        <f t="shared" si="164"/>
        <v>0.75457460856442182</v>
      </c>
      <c r="O279" s="51">
        <f t="shared" si="165"/>
        <v>0.74199836508834816</v>
      </c>
      <c r="P279" s="51">
        <f t="shared" si="166"/>
        <v>0.82374394768282722</v>
      </c>
      <c r="Q279" s="52">
        <f t="shared" si="167"/>
        <v>5.5021065207822426</v>
      </c>
    </row>
    <row r="280" spans="1:17" ht="20.100000000000001" customHeight="1">
      <c r="A280" s="10" t="s">
        <v>9</v>
      </c>
      <c r="B280" s="123">
        <f t="shared" si="168"/>
        <v>100</v>
      </c>
      <c r="C280" s="51">
        <f t="shared" si="154"/>
        <v>98.037515177044881</v>
      </c>
      <c r="D280" s="51">
        <f t="shared" si="155"/>
        <v>26.030180637807565</v>
      </c>
      <c r="E280" s="51">
        <f t="shared" si="156"/>
        <v>64.429962583938348</v>
      </c>
      <c r="F280" s="51">
        <f t="shared" si="157"/>
        <v>4.6262110662338634</v>
      </c>
      <c r="G280" s="51">
        <f t="shared" si="158"/>
        <v>1.0828356914537751</v>
      </c>
      <c r="H280" s="51">
        <f t="shared" si="159"/>
        <v>1.8683251976113189</v>
      </c>
      <c r="I280" s="52">
        <f t="shared" si="160"/>
        <v>1.9624848229551257</v>
      </c>
      <c r="J280" s="123">
        <f t="shared" si="169"/>
        <v>100.00000000000001</v>
      </c>
      <c r="K280" s="51">
        <f t="shared" si="161"/>
        <v>97.760638657736294</v>
      </c>
      <c r="L280" s="51">
        <f t="shared" si="162"/>
        <v>33.272444354238552</v>
      </c>
      <c r="M280" s="51">
        <f t="shared" si="163"/>
        <v>58.466950815235776</v>
      </c>
      <c r="N280" s="51">
        <f t="shared" si="164"/>
        <v>3.1932886814153307</v>
      </c>
      <c r="O280" s="51">
        <f t="shared" si="165"/>
        <v>1.2245450240173195</v>
      </c>
      <c r="P280" s="51">
        <f t="shared" si="166"/>
        <v>1.6034097828293081</v>
      </c>
      <c r="Q280" s="52">
        <f t="shared" si="167"/>
        <v>2.2393613422637166</v>
      </c>
    </row>
    <row r="281" spans="1:17" ht="20.100000000000001" customHeight="1">
      <c r="A281" s="10" t="s">
        <v>10</v>
      </c>
      <c r="B281" s="123">
        <f t="shared" si="168"/>
        <v>100</v>
      </c>
      <c r="C281" s="51">
        <f t="shared" si="154"/>
        <v>94.239986306059564</v>
      </c>
      <c r="D281" s="51">
        <f t="shared" si="155"/>
        <v>80.64019171516604</v>
      </c>
      <c r="E281" s="51">
        <f t="shared" si="156"/>
        <v>9.628551865799384</v>
      </c>
      <c r="F281" s="51">
        <f t="shared" si="157"/>
        <v>0.65902088325915786</v>
      </c>
      <c r="G281" s="51">
        <f t="shared" si="158"/>
        <v>1.2153372132831222</v>
      </c>
      <c r="H281" s="51">
        <f t="shared" si="159"/>
        <v>2.0968846285518659</v>
      </c>
      <c r="I281" s="52">
        <f t="shared" si="160"/>
        <v>5.7600136939404312</v>
      </c>
      <c r="J281" s="123">
        <f t="shared" si="169"/>
        <v>100</v>
      </c>
      <c r="K281" s="51">
        <f t="shared" si="161"/>
        <v>95.512711141443447</v>
      </c>
      <c r="L281" s="51">
        <f t="shared" si="162"/>
        <v>83.825285787408291</v>
      </c>
      <c r="M281" s="51">
        <f t="shared" si="163"/>
        <v>8.3091622590001712</v>
      </c>
      <c r="N281" s="51">
        <f t="shared" si="164"/>
        <v>0.66541545811295</v>
      </c>
      <c r="O281" s="51">
        <f t="shared" si="165"/>
        <v>0.9895922197577206</v>
      </c>
      <c r="P281" s="51">
        <f t="shared" si="166"/>
        <v>1.7232554171643064</v>
      </c>
      <c r="Q281" s="52">
        <f t="shared" si="167"/>
        <v>4.4872888585565605</v>
      </c>
    </row>
    <row r="282" spans="1:17" ht="20.100000000000001" customHeight="1">
      <c r="A282" s="10" t="s">
        <v>11</v>
      </c>
      <c r="B282" s="123">
        <f t="shared" si="168"/>
        <v>100.00000000000001</v>
      </c>
      <c r="C282" s="51">
        <f t="shared" si="154"/>
        <v>95.323565323565333</v>
      </c>
      <c r="D282" s="51">
        <f t="shared" si="155"/>
        <v>82.942612942612953</v>
      </c>
      <c r="E282" s="51">
        <f t="shared" si="156"/>
        <v>7.1306471306471302</v>
      </c>
      <c r="F282" s="51">
        <f t="shared" si="157"/>
        <v>2.0879120879120876</v>
      </c>
      <c r="G282" s="51">
        <f t="shared" si="158"/>
        <v>1.1843711843711844</v>
      </c>
      <c r="H282" s="51">
        <f t="shared" si="159"/>
        <v>1.9780219780219779</v>
      </c>
      <c r="I282" s="52">
        <f t="shared" si="160"/>
        <v>4.6764346764346767</v>
      </c>
      <c r="J282" s="123">
        <f t="shared" si="169"/>
        <v>100</v>
      </c>
      <c r="K282" s="51">
        <f t="shared" si="161"/>
        <v>96.320346320346317</v>
      </c>
      <c r="L282" s="51">
        <f t="shared" si="162"/>
        <v>87.61904761904762</v>
      </c>
      <c r="M282" s="51">
        <f t="shared" si="163"/>
        <v>4.4805194805194803</v>
      </c>
      <c r="N282" s="51">
        <f t="shared" si="164"/>
        <v>2.0129870129870131</v>
      </c>
      <c r="O282" s="51">
        <f t="shared" si="165"/>
        <v>0.93073593073593075</v>
      </c>
      <c r="P282" s="51">
        <f t="shared" si="166"/>
        <v>1.277056277056277</v>
      </c>
      <c r="Q282" s="52">
        <f t="shared" si="167"/>
        <v>3.6796536796536801</v>
      </c>
    </row>
    <row r="283" spans="1:17" ht="20.100000000000001" customHeight="1">
      <c r="A283" s="10" t="s">
        <v>12</v>
      </c>
      <c r="B283" s="123">
        <f t="shared" si="168"/>
        <v>100</v>
      </c>
      <c r="C283" s="51">
        <f t="shared" si="154"/>
        <v>95.217775161859919</v>
      </c>
      <c r="D283" s="51">
        <f t="shared" si="155"/>
        <v>82.210123602118884</v>
      </c>
      <c r="E283" s="51">
        <f t="shared" si="156"/>
        <v>7.8575632725132429</v>
      </c>
      <c r="F283" s="51">
        <f t="shared" si="157"/>
        <v>1.9276044732195408</v>
      </c>
      <c r="G283" s="51">
        <f t="shared" si="158"/>
        <v>0.73572689817539727</v>
      </c>
      <c r="H283" s="51">
        <f t="shared" si="159"/>
        <v>2.4867569158328431</v>
      </c>
      <c r="I283" s="52">
        <f t="shared" si="160"/>
        <v>4.7822248381400829</v>
      </c>
      <c r="J283" s="123">
        <f t="shared" si="169"/>
        <v>100</v>
      </c>
      <c r="K283" s="51">
        <f t="shared" si="161"/>
        <v>95.934148166625093</v>
      </c>
      <c r="L283" s="51">
        <f t="shared" si="162"/>
        <v>83.83636817161387</v>
      </c>
      <c r="M283" s="51">
        <f t="shared" si="163"/>
        <v>7.6827138937390878</v>
      </c>
      <c r="N283" s="51">
        <f t="shared" si="164"/>
        <v>1.6961835869294091</v>
      </c>
      <c r="O283" s="51">
        <f t="shared" si="165"/>
        <v>0.87303566974307811</v>
      </c>
      <c r="P283" s="51">
        <f t="shared" si="166"/>
        <v>1.845846844599651</v>
      </c>
      <c r="Q283" s="52">
        <f t="shared" si="167"/>
        <v>4.0658518333749072</v>
      </c>
    </row>
    <row r="284" spans="1:17" ht="20.100000000000001" customHeight="1">
      <c r="A284" s="10" t="s">
        <v>13</v>
      </c>
      <c r="B284" s="123">
        <f t="shared" si="168"/>
        <v>100</v>
      </c>
      <c r="C284" s="51">
        <f t="shared" si="154"/>
        <v>97.245209059233446</v>
      </c>
      <c r="D284" s="51">
        <f t="shared" si="155"/>
        <v>81.995862369337985</v>
      </c>
      <c r="E284" s="51">
        <f t="shared" si="156"/>
        <v>7.5130662020905916</v>
      </c>
      <c r="F284" s="51">
        <f t="shared" si="157"/>
        <v>2.4172473867595818</v>
      </c>
      <c r="G284" s="51">
        <f t="shared" si="158"/>
        <v>3.5550958188153312</v>
      </c>
      <c r="H284" s="51">
        <f t="shared" si="159"/>
        <v>1.7639372822299653</v>
      </c>
      <c r="I284" s="52">
        <f t="shared" si="160"/>
        <v>2.7547909407665503</v>
      </c>
      <c r="J284" s="123">
        <f t="shared" si="169"/>
        <v>100</v>
      </c>
      <c r="K284" s="51">
        <f t="shared" si="161"/>
        <v>97.866112737229727</v>
      </c>
      <c r="L284" s="51">
        <f t="shared" si="162"/>
        <v>85.128883013879715</v>
      </c>
      <c r="M284" s="51">
        <f t="shared" si="163"/>
        <v>6.8076668869795105</v>
      </c>
      <c r="N284" s="51">
        <f t="shared" si="164"/>
        <v>1.8034179964120478</v>
      </c>
      <c r="O284" s="51">
        <f t="shared" si="165"/>
        <v>2.7759418374091211</v>
      </c>
      <c r="P284" s="51">
        <f t="shared" si="166"/>
        <v>1.3502030025493343</v>
      </c>
      <c r="Q284" s="52">
        <f t="shared" si="167"/>
        <v>2.1338872627702767</v>
      </c>
    </row>
    <row r="285" spans="1:17" ht="20.100000000000001" customHeight="1">
      <c r="A285" s="10" t="s">
        <v>14</v>
      </c>
      <c r="B285" s="123">
        <f t="shared" si="168"/>
        <v>100</v>
      </c>
      <c r="C285" s="51">
        <f t="shared" si="154"/>
        <v>96.681789876345519</v>
      </c>
      <c r="D285" s="51">
        <f t="shared" si="155"/>
        <v>82.377012721288139</v>
      </c>
      <c r="E285" s="51">
        <f t="shared" si="156"/>
        <v>10.728582866293035</v>
      </c>
      <c r="F285" s="51">
        <f t="shared" si="157"/>
        <v>1.8681611956231654</v>
      </c>
      <c r="G285" s="51">
        <f t="shared" si="158"/>
        <v>0.48928031313940046</v>
      </c>
      <c r="H285" s="51">
        <f t="shared" si="159"/>
        <v>1.2187527800017792</v>
      </c>
      <c r="I285" s="52">
        <f t="shared" si="160"/>
        <v>3.3182101236544788</v>
      </c>
      <c r="J285" s="123">
        <f t="shared" si="169"/>
        <v>100</v>
      </c>
      <c r="K285" s="51">
        <f t="shared" si="161"/>
        <v>97.012948793407887</v>
      </c>
      <c r="L285" s="51">
        <f t="shared" si="162"/>
        <v>83.284284873454979</v>
      </c>
      <c r="M285" s="51">
        <f t="shared" si="163"/>
        <v>10.108887580929959</v>
      </c>
      <c r="N285" s="51">
        <f t="shared" si="164"/>
        <v>2.163037080635668</v>
      </c>
      <c r="O285" s="51">
        <f t="shared" si="165"/>
        <v>0.41200706297822248</v>
      </c>
      <c r="P285" s="51">
        <f t="shared" si="166"/>
        <v>1.0447321954090643</v>
      </c>
      <c r="Q285" s="52">
        <f t="shared" si="167"/>
        <v>2.9870512065921133</v>
      </c>
    </row>
    <row r="286" spans="1:17" ht="20.100000000000001" customHeight="1">
      <c r="A286" s="10" t="s">
        <v>15</v>
      </c>
      <c r="B286" s="123">
        <f t="shared" si="168"/>
        <v>100</v>
      </c>
      <c r="C286" s="51">
        <f t="shared" si="154"/>
        <v>96.318542918039142</v>
      </c>
      <c r="D286" s="51">
        <f t="shared" si="155"/>
        <v>54.033456048569391</v>
      </c>
      <c r="E286" s="51">
        <f t="shared" si="156"/>
        <v>39.637021249111932</v>
      </c>
      <c r="F286" s="51">
        <f t="shared" si="157"/>
        <v>0.96880449525285806</v>
      </c>
      <c r="G286" s="51">
        <f t="shared" si="158"/>
        <v>0.22605438222566684</v>
      </c>
      <c r="H286" s="51">
        <f t="shared" si="159"/>
        <v>1.453206742879287</v>
      </c>
      <c r="I286" s="52">
        <f t="shared" si="160"/>
        <v>3.6814570819608603</v>
      </c>
      <c r="J286" s="123">
        <f t="shared" si="169"/>
        <v>100.00000000000001</v>
      </c>
      <c r="K286" s="51">
        <f t="shared" si="161"/>
        <v>97.665124106015995</v>
      </c>
      <c r="L286" s="51">
        <f t="shared" si="162"/>
        <v>55.81615481699621</v>
      </c>
      <c r="M286" s="51">
        <f t="shared" si="163"/>
        <v>39.829617164493058</v>
      </c>
      <c r="N286" s="51">
        <f t="shared" si="164"/>
        <v>1.0832982751367271</v>
      </c>
      <c r="O286" s="51">
        <f t="shared" si="165"/>
        <v>0.12620950778291964</v>
      </c>
      <c r="P286" s="51">
        <f t="shared" si="166"/>
        <v>0.80984434160706764</v>
      </c>
      <c r="Q286" s="52">
        <f t="shared" si="167"/>
        <v>2.3348758939840133</v>
      </c>
    </row>
    <row r="287" spans="1:17" ht="20.100000000000001" customHeight="1">
      <c r="A287" s="10" t="s">
        <v>16</v>
      </c>
      <c r="B287" s="123">
        <f t="shared" si="168"/>
        <v>100.00000000000001</v>
      </c>
      <c r="C287" s="51">
        <f t="shared" si="154"/>
        <v>95.424712261010185</v>
      </c>
      <c r="D287" s="51">
        <f t="shared" si="155"/>
        <v>79.51108151812042</v>
      </c>
      <c r="E287" s="51">
        <f t="shared" si="156"/>
        <v>9.9400741938552262</v>
      </c>
      <c r="F287" s="51">
        <f t="shared" si="157"/>
        <v>3.08189860173119</v>
      </c>
      <c r="G287" s="51">
        <f t="shared" si="158"/>
        <v>0.7229144868258347</v>
      </c>
      <c r="H287" s="51">
        <f t="shared" si="159"/>
        <v>2.1687434604775042</v>
      </c>
      <c r="I287" s="52">
        <f t="shared" si="160"/>
        <v>4.5752877389898226</v>
      </c>
      <c r="J287" s="123">
        <f t="shared" si="169"/>
        <v>100</v>
      </c>
      <c r="K287" s="51">
        <f t="shared" si="161"/>
        <v>96.660419151473846</v>
      </c>
      <c r="L287" s="51">
        <f t="shared" si="162"/>
        <v>81.342647810529897</v>
      </c>
      <c r="M287" s="51">
        <f t="shared" si="163"/>
        <v>9.8142784119952289</v>
      </c>
      <c r="N287" s="51">
        <f t="shared" si="164"/>
        <v>3.3225421707275515</v>
      </c>
      <c r="O287" s="51">
        <f t="shared" si="165"/>
        <v>0.54523768955529051</v>
      </c>
      <c r="P287" s="51">
        <f t="shared" si="166"/>
        <v>1.6357130686658716</v>
      </c>
      <c r="Q287" s="52">
        <f t="shared" si="167"/>
        <v>3.3395808485261544</v>
      </c>
    </row>
    <row r="288" spans="1:17" ht="20.100000000000001" customHeight="1">
      <c r="A288" s="10" t="s">
        <v>17</v>
      </c>
      <c r="B288" s="123">
        <f t="shared" si="168"/>
        <v>100</v>
      </c>
      <c r="C288" s="51">
        <f t="shared" si="154"/>
        <v>95.345898704854164</v>
      </c>
      <c r="D288" s="51">
        <f t="shared" si="155"/>
        <v>79.983152574497211</v>
      </c>
      <c r="E288" s="51">
        <f t="shared" si="156"/>
        <v>8.5395388017268612</v>
      </c>
      <c r="F288" s="51">
        <f t="shared" si="157"/>
        <v>2.7798252079604087</v>
      </c>
      <c r="G288" s="51">
        <f t="shared" si="158"/>
        <v>1.7163314730967674</v>
      </c>
      <c r="H288" s="51">
        <f t="shared" si="159"/>
        <v>2.3270506475729178</v>
      </c>
      <c r="I288" s="52">
        <f t="shared" si="160"/>
        <v>4.6541012951458356</v>
      </c>
      <c r="J288" s="123">
        <f t="shared" si="169"/>
        <v>100</v>
      </c>
      <c r="K288" s="51">
        <f t="shared" si="161"/>
        <v>96.667260737836386</v>
      </c>
      <c r="L288" s="51">
        <f t="shared" si="162"/>
        <v>82.48084120477634</v>
      </c>
      <c r="M288" s="51">
        <f t="shared" si="163"/>
        <v>7.3070753876314383</v>
      </c>
      <c r="N288" s="51">
        <f t="shared" si="164"/>
        <v>2.9050080199607913</v>
      </c>
      <c r="O288" s="51">
        <f t="shared" si="165"/>
        <v>2.0139012653715915</v>
      </c>
      <c r="P288" s="51">
        <f t="shared" si="166"/>
        <v>1.9604348600962396</v>
      </c>
      <c r="Q288" s="52">
        <f t="shared" si="167"/>
        <v>3.3327392621636074</v>
      </c>
    </row>
    <row r="289" spans="1:25" ht="20.100000000000001" customHeight="1">
      <c r="A289" s="10" t="s">
        <v>18</v>
      </c>
      <c r="B289" s="123">
        <f t="shared" si="168"/>
        <v>100</v>
      </c>
      <c r="C289" s="51">
        <f t="shared" si="154"/>
        <v>96.24477706669488</v>
      </c>
      <c r="D289" s="51">
        <f t="shared" si="155"/>
        <v>78.79092399640345</v>
      </c>
      <c r="E289" s="51">
        <f t="shared" si="156"/>
        <v>13.740942508065796</v>
      </c>
      <c r="F289" s="51">
        <f t="shared" si="157"/>
        <v>1.0472311842174855</v>
      </c>
      <c r="G289" s="51">
        <f t="shared" si="158"/>
        <v>0.44956894271962766</v>
      </c>
      <c r="H289" s="51">
        <f t="shared" si="159"/>
        <v>2.2161104352885173</v>
      </c>
      <c r="I289" s="52">
        <f t="shared" si="160"/>
        <v>3.7552229333051255</v>
      </c>
      <c r="J289" s="123">
        <f t="shared" si="169"/>
        <v>100</v>
      </c>
      <c r="K289" s="51">
        <f t="shared" si="161"/>
        <v>96.811070998796637</v>
      </c>
      <c r="L289" s="51">
        <f t="shared" si="162"/>
        <v>80.234657039711195</v>
      </c>
      <c r="M289" s="51">
        <f t="shared" si="163"/>
        <v>13.056558363417569</v>
      </c>
      <c r="N289" s="51">
        <f t="shared" si="164"/>
        <v>1.5242679502607299</v>
      </c>
      <c r="O289" s="51">
        <f t="shared" si="165"/>
        <v>0.43120738066586439</v>
      </c>
      <c r="P289" s="51">
        <f t="shared" si="166"/>
        <v>1.5643802647412757</v>
      </c>
      <c r="Q289" s="52">
        <f t="shared" si="167"/>
        <v>3.1889290012033693</v>
      </c>
    </row>
    <row r="290" spans="1:25" ht="20.100000000000001" customHeight="1">
      <c r="A290" s="10" t="s">
        <v>19</v>
      </c>
      <c r="B290" s="123">
        <f t="shared" si="168"/>
        <v>100</v>
      </c>
      <c r="C290" s="51">
        <f t="shared" si="154"/>
        <v>95.699468757905393</v>
      </c>
      <c r="D290" s="51">
        <f t="shared" si="155"/>
        <v>60.960030356691121</v>
      </c>
      <c r="E290" s="51">
        <f t="shared" si="156"/>
        <v>30.413609916519103</v>
      </c>
      <c r="F290" s="51">
        <f t="shared" si="157"/>
        <v>1.7265368074879839</v>
      </c>
      <c r="G290" s="51">
        <f t="shared" si="158"/>
        <v>1.1194029850746268</v>
      </c>
      <c r="H290" s="51">
        <f t="shared" si="159"/>
        <v>1.4798886921325576</v>
      </c>
      <c r="I290" s="52">
        <f t="shared" si="160"/>
        <v>4.3005312420946114</v>
      </c>
      <c r="J290" s="123">
        <f t="shared" si="169"/>
        <v>99.999999999999986</v>
      </c>
      <c r="K290" s="51">
        <f t="shared" si="161"/>
        <v>96.598167175784496</v>
      </c>
      <c r="L290" s="51">
        <f t="shared" si="162"/>
        <v>73.035267981116363</v>
      </c>
      <c r="M290" s="51">
        <f t="shared" si="163"/>
        <v>19.161344071091364</v>
      </c>
      <c r="N290" s="51">
        <f t="shared" si="164"/>
        <v>1.8883643432379895</v>
      </c>
      <c r="O290" s="51">
        <f t="shared" si="165"/>
        <v>1.1108025548458762</v>
      </c>
      <c r="P290" s="51">
        <f t="shared" si="166"/>
        <v>1.4023882254929187</v>
      </c>
      <c r="Q290" s="52">
        <f t="shared" si="167"/>
        <v>3.4018328242154956</v>
      </c>
    </row>
    <row r="291" spans="1:25" ht="20.100000000000001" customHeight="1">
      <c r="A291" s="10" t="s">
        <v>20</v>
      </c>
      <c r="B291" s="123">
        <f t="shared" si="168"/>
        <v>100</v>
      </c>
      <c r="C291" s="51">
        <f t="shared" si="154"/>
        <v>93.873873873873876</v>
      </c>
      <c r="D291" s="51">
        <f t="shared" si="155"/>
        <v>54.788999525841632</v>
      </c>
      <c r="E291" s="51">
        <f t="shared" si="156"/>
        <v>35.912754860123279</v>
      </c>
      <c r="F291" s="51">
        <f t="shared" si="157"/>
        <v>0.98624940730203892</v>
      </c>
      <c r="G291" s="51">
        <f t="shared" si="158"/>
        <v>0.45993361782835468</v>
      </c>
      <c r="H291" s="51">
        <f t="shared" si="159"/>
        <v>1.725936462778568</v>
      </c>
      <c r="I291" s="52">
        <f t="shared" si="160"/>
        <v>6.1261261261261257</v>
      </c>
      <c r="J291" s="123">
        <f t="shared" si="169"/>
        <v>100</v>
      </c>
      <c r="K291" s="51">
        <f t="shared" si="161"/>
        <v>92.778574844571978</v>
      </c>
      <c r="L291" s="51">
        <f t="shared" si="162"/>
        <v>56.55667144906743</v>
      </c>
      <c r="M291" s="51">
        <f t="shared" si="163"/>
        <v>32.950741272118606</v>
      </c>
      <c r="N291" s="51">
        <f t="shared" si="164"/>
        <v>1.1956001912960306</v>
      </c>
      <c r="O291" s="51">
        <f t="shared" si="165"/>
        <v>0.70779531324725009</v>
      </c>
      <c r="P291" s="51">
        <f t="shared" si="166"/>
        <v>1.3677666188426589</v>
      </c>
      <c r="Q291" s="52">
        <f t="shared" si="167"/>
        <v>7.2214251554280251</v>
      </c>
    </row>
    <row r="292" spans="1:25" ht="20.100000000000001" customHeight="1">
      <c r="A292" s="10" t="s">
        <v>21</v>
      </c>
      <c r="B292" s="123">
        <f t="shared" si="168"/>
        <v>100</v>
      </c>
      <c r="C292" s="51">
        <f t="shared" si="154"/>
        <v>95.077809798270891</v>
      </c>
      <c r="D292" s="51">
        <f t="shared" si="155"/>
        <v>86.927953890489917</v>
      </c>
      <c r="E292" s="51">
        <f t="shared" si="156"/>
        <v>4.7262247838616718</v>
      </c>
      <c r="F292" s="51">
        <f t="shared" si="157"/>
        <v>1.1873198847262247</v>
      </c>
      <c r="G292" s="51">
        <f t="shared" si="158"/>
        <v>0.48414985590778098</v>
      </c>
      <c r="H292" s="51">
        <f t="shared" si="159"/>
        <v>1.7521613832853025</v>
      </c>
      <c r="I292" s="52">
        <f t="shared" si="160"/>
        <v>4.9221902017291068</v>
      </c>
      <c r="J292" s="123">
        <f t="shared" si="169"/>
        <v>100</v>
      </c>
      <c r="K292" s="51">
        <f t="shared" si="161"/>
        <v>96.043684318977952</v>
      </c>
      <c r="L292" s="51">
        <f t="shared" si="162"/>
        <v>88.172264578611177</v>
      </c>
      <c r="M292" s="51">
        <f t="shared" si="163"/>
        <v>4.8011539254069646</v>
      </c>
      <c r="N292" s="51">
        <f t="shared" si="164"/>
        <v>1.4218009478672986</v>
      </c>
      <c r="O292" s="51">
        <f t="shared" si="165"/>
        <v>0.53575108180506903</v>
      </c>
      <c r="P292" s="51">
        <f t="shared" si="166"/>
        <v>1.1127137852874511</v>
      </c>
      <c r="Q292" s="52">
        <f t="shared" si="167"/>
        <v>3.9563156810220481</v>
      </c>
    </row>
    <row r="293" spans="1:25" ht="20.100000000000001" customHeight="1">
      <c r="A293" s="10" t="s">
        <v>22</v>
      </c>
      <c r="B293" s="123">
        <f t="shared" si="168"/>
        <v>100</v>
      </c>
      <c r="C293" s="51">
        <f t="shared" si="154"/>
        <v>95.998552821997109</v>
      </c>
      <c r="D293" s="51">
        <f t="shared" si="155"/>
        <v>68.75542691751086</v>
      </c>
      <c r="E293" s="51">
        <f t="shared" si="156"/>
        <v>20.839363241678726</v>
      </c>
      <c r="F293" s="51">
        <f t="shared" si="157"/>
        <v>3.1476121562952244</v>
      </c>
      <c r="G293" s="51">
        <f t="shared" si="158"/>
        <v>1.1287988422575976</v>
      </c>
      <c r="H293" s="51">
        <f t="shared" si="159"/>
        <v>2.1273516642547032</v>
      </c>
      <c r="I293" s="52">
        <f t="shared" si="160"/>
        <v>4.001447178002894</v>
      </c>
      <c r="J293" s="123">
        <f t="shared" si="169"/>
        <v>100</v>
      </c>
      <c r="K293" s="51">
        <f t="shared" si="161"/>
        <v>96.383773685615154</v>
      </c>
      <c r="L293" s="51">
        <f t="shared" si="162"/>
        <v>71.457165732586077</v>
      </c>
      <c r="M293" s="51">
        <f t="shared" si="163"/>
        <v>18.881772084334134</v>
      </c>
      <c r="N293" s="51">
        <f t="shared" si="164"/>
        <v>3.1358420069388848</v>
      </c>
      <c r="O293" s="51">
        <f t="shared" si="165"/>
        <v>1.1876167600747265</v>
      </c>
      <c r="P293" s="51">
        <f t="shared" si="166"/>
        <v>1.7213771016813448</v>
      </c>
      <c r="Q293" s="52">
        <f t="shared" si="167"/>
        <v>3.6162263143848414</v>
      </c>
    </row>
    <row r="294" spans="1:25" ht="20.100000000000001" customHeight="1">
      <c r="A294" s="10" t="s">
        <v>23</v>
      </c>
      <c r="B294" s="123">
        <f t="shared" si="168"/>
        <v>100</v>
      </c>
      <c r="C294" s="51">
        <f t="shared" si="154"/>
        <v>95.262160454832596</v>
      </c>
      <c r="D294" s="51">
        <f t="shared" si="155"/>
        <v>71.933940980055951</v>
      </c>
      <c r="E294" s="51">
        <f t="shared" si="156"/>
        <v>19.204042956411875</v>
      </c>
      <c r="F294" s="51">
        <f t="shared" si="157"/>
        <v>2.2561140691273351</v>
      </c>
      <c r="G294" s="51">
        <f t="shared" si="158"/>
        <v>0.27073368829528022</v>
      </c>
      <c r="H294" s="51">
        <f t="shared" si="159"/>
        <v>1.5973287609421534</v>
      </c>
      <c r="I294" s="52">
        <f t="shared" si="160"/>
        <v>4.7378395451674038</v>
      </c>
      <c r="J294" s="123">
        <f t="shared" si="169"/>
        <v>100</v>
      </c>
      <c r="K294" s="51">
        <f t="shared" si="161"/>
        <v>96.077405857740587</v>
      </c>
      <c r="L294" s="51">
        <f t="shared" si="162"/>
        <v>78.817991631799174</v>
      </c>
      <c r="M294" s="51">
        <f t="shared" si="163"/>
        <v>13.023012552301255</v>
      </c>
      <c r="N294" s="51">
        <f t="shared" si="164"/>
        <v>2.4232914923291493</v>
      </c>
      <c r="O294" s="51">
        <f t="shared" si="165"/>
        <v>0.33124128312412832</v>
      </c>
      <c r="P294" s="51">
        <f t="shared" si="166"/>
        <v>1.4818688981868899</v>
      </c>
      <c r="Q294" s="52">
        <f t="shared" si="167"/>
        <v>3.9225941422594142</v>
      </c>
    </row>
    <row r="295" spans="1:25" ht="20.100000000000001" customHeight="1">
      <c r="A295" s="10" t="s">
        <v>24</v>
      </c>
      <c r="B295" s="123">
        <f t="shared" si="168"/>
        <v>100.00000000000001</v>
      </c>
      <c r="C295" s="51">
        <f t="shared" si="154"/>
        <v>95.101955013664082</v>
      </c>
      <c r="D295" s="51">
        <f t="shared" si="155"/>
        <v>80.730152056618323</v>
      </c>
      <c r="E295" s="51">
        <f t="shared" si="156"/>
        <v>7.8270618737299413</v>
      </c>
      <c r="F295" s="51">
        <f t="shared" si="157"/>
        <v>2.3053745357718447</v>
      </c>
      <c r="G295" s="51">
        <f t="shared" si="158"/>
        <v>1.1912269637726858</v>
      </c>
      <c r="H295" s="51">
        <f t="shared" si="159"/>
        <v>3.0481395837712846</v>
      </c>
      <c r="I295" s="52">
        <f t="shared" si="160"/>
        <v>4.8980449863359263</v>
      </c>
      <c r="J295" s="123">
        <f t="shared" si="169"/>
        <v>100</v>
      </c>
      <c r="K295" s="51">
        <f t="shared" si="161"/>
        <v>96.082257580306219</v>
      </c>
      <c r="L295" s="51">
        <f t="shared" si="162"/>
        <v>81.161813269288501</v>
      </c>
      <c r="M295" s="51">
        <f t="shared" si="163"/>
        <v>8.0906634644250985</v>
      </c>
      <c r="N295" s="51">
        <f t="shared" si="164"/>
        <v>2.4917442209546685</v>
      </c>
      <c r="O295" s="51">
        <f t="shared" si="165"/>
        <v>1.4710297208045631</v>
      </c>
      <c r="P295" s="51">
        <f t="shared" si="166"/>
        <v>2.8670069048333833</v>
      </c>
      <c r="Q295" s="52">
        <f t="shared" si="167"/>
        <v>3.9177424196937856</v>
      </c>
    </row>
    <row r="296" spans="1:25" ht="20.100000000000001" customHeight="1">
      <c r="A296" s="10" t="s">
        <v>25</v>
      </c>
      <c r="B296" s="123">
        <f t="shared" si="168"/>
        <v>100</v>
      </c>
      <c r="C296" s="51">
        <f t="shared" si="154"/>
        <v>95.552671935826353</v>
      </c>
      <c r="D296" s="51">
        <f t="shared" si="155"/>
        <v>84.805945499587125</v>
      </c>
      <c r="E296" s="51">
        <f t="shared" si="156"/>
        <v>5.5326176713459949</v>
      </c>
      <c r="F296" s="51">
        <f t="shared" si="157"/>
        <v>2.0762062050253629</v>
      </c>
      <c r="G296" s="51">
        <f t="shared" si="158"/>
        <v>1.1678659903267665</v>
      </c>
      <c r="H296" s="51">
        <f t="shared" si="159"/>
        <v>1.9700365695411111</v>
      </c>
      <c r="I296" s="52">
        <f t="shared" si="160"/>
        <v>4.4473280641736466</v>
      </c>
      <c r="J296" s="123">
        <f t="shared" si="169"/>
        <v>100</v>
      </c>
      <c r="K296" s="51">
        <f t="shared" si="161"/>
        <v>96.462754889721182</v>
      </c>
      <c r="L296" s="51">
        <f t="shared" si="162"/>
        <v>86.475239284228039</v>
      </c>
      <c r="M296" s="51">
        <f t="shared" si="163"/>
        <v>4.8897211818560136</v>
      </c>
      <c r="N296" s="51">
        <f t="shared" si="164"/>
        <v>1.8518518518518516</v>
      </c>
      <c r="O296" s="51">
        <f t="shared" si="165"/>
        <v>1.581356637536413</v>
      </c>
      <c r="P296" s="51">
        <f t="shared" si="166"/>
        <v>1.6645859342488558</v>
      </c>
      <c r="Q296" s="52">
        <f t="shared" si="167"/>
        <v>3.537245110278818</v>
      </c>
    </row>
    <row r="297" spans="1:25" ht="18" thickBot="1">
      <c r="A297" s="11" t="s">
        <v>26</v>
      </c>
      <c r="B297" s="124">
        <f t="shared" si="168"/>
        <v>100</v>
      </c>
      <c r="C297" s="53">
        <f t="shared" si="154"/>
        <v>95.005807200929155</v>
      </c>
      <c r="D297" s="53">
        <f t="shared" si="155"/>
        <v>92.656124363441435</v>
      </c>
      <c r="E297" s="53">
        <f t="shared" si="156"/>
        <v>8.9341552756186909E-2</v>
      </c>
      <c r="F297" s="53">
        <f t="shared" si="157"/>
        <v>0.16974895023675513</v>
      </c>
      <c r="G297" s="53">
        <f t="shared" si="158"/>
        <v>0.18761726078799248</v>
      </c>
      <c r="H297" s="53">
        <f t="shared" si="159"/>
        <v>1.9029750737067812</v>
      </c>
      <c r="I297" s="54">
        <f t="shared" si="160"/>
        <v>4.9941927990708477</v>
      </c>
      <c r="J297" s="124">
        <f t="shared" si="169"/>
        <v>100.00000000000001</v>
      </c>
      <c r="K297" s="53">
        <f t="shared" si="161"/>
        <v>96.399774985936631</v>
      </c>
      <c r="L297" s="53">
        <f t="shared" si="162"/>
        <v>94.768423026439152</v>
      </c>
      <c r="M297" s="53">
        <f t="shared" si="163"/>
        <v>5.6253515844740296E-2</v>
      </c>
      <c r="N297" s="53">
        <f t="shared" si="164"/>
        <v>0.13125820363772736</v>
      </c>
      <c r="O297" s="53">
        <f t="shared" si="165"/>
        <v>0.15000937558597413</v>
      </c>
      <c r="P297" s="53">
        <f t="shared" si="166"/>
        <v>1.2938308644290268</v>
      </c>
      <c r="Q297" s="54">
        <f t="shared" si="167"/>
        <v>3.6002250140633789</v>
      </c>
    </row>
    <row r="298" spans="1:25" ht="5.0999999999999996" customHeight="1" thickBot="1"/>
    <row r="299" spans="1:25" s="109" customFormat="1" ht="20.100000000000001" customHeight="1">
      <c r="A299" s="467" t="s">
        <v>4</v>
      </c>
      <c r="B299" s="55" t="s">
        <v>232</v>
      </c>
      <c r="C299" s="56"/>
      <c r="D299" s="108"/>
      <c r="E299" s="56"/>
      <c r="F299" s="56"/>
      <c r="G299" s="56"/>
      <c r="H299" s="108"/>
      <c r="I299" s="56"/>
      <c r="J299" s="56"/>
      <c r="K299" s="108"/>
      <c r="L299" s="56"/>
      <c r="M299" s="55"/>
      <c r="N299" s="108"/>
      <c r="O299" s="56"/>
      <c r="P299" s="56"/>
      <c r="Q299" s="108"/>
      <c r="R299" s="56"/>
      <c r="S299" s="56"/>
      <c r="T299" s="108"/>
      <c r="U299" s="56"/>
      <c r="V299" s="56"/>
      <c r="W299" s="108"/>
      <c r="X299" s="56"/>
      <c r="Y299" s="57"/>
    </row>
    <row r="300" spans="1:25" s="109" customFormat="1" ht="20.100000000000001" customHeight="1">
      <c r="A300" s="468"/>
      <c r="B300" s="469" t="s">
        <v>30</v>
      </c>
      <c r="C300" s="62"/>
      <c r="D300" s="117"/>
      <c r="E300" s="62"/>
      <c r="F300" s="62"/>
      <c r="G300" s="117"/>
      <c r="H300" s="117"/>
      <c r="I300" s="62"/>
      <c r="J300" s="62"/>
      <c r="K300" s="117"/>
      <c r="L300" s="62"/>
      <c r="M300" s="62"/>
      <c r="N300" s="117"/>
      <c r="O300" s="62"/>
      <c r="P300" s="62"/>
      <c r="Q300" s="117"/>
      <c r="R300" s="62"/>
      <c r="S300" s="62"/>
      <c r="T300" s="117"/>
      <c r="U300" s="62"/>
      <c r="V300" s="62"/>
      <c r="W300" s="117"/>
      <c r="X300" s="62"/>
      <c r="Y300" s="118"/>
    </row>
    <row r="301" spans="1:25" s="109" customFormat="1" ht="20.100000000000001" customHeight="1">
      <c r="A301" s="468"/>
      <c r="B301" s="472"/>
      <c r="C301" s="473" t="s">
        <v>31</v>
      </c>
      <c r="D301" s="475" t="s">
        <v>32</v>
      </c>
      <c r="E301" s="114" t="s">
        <v>71</v>
      </c>
      <c r="F301" s="115"/>
      <c r="G301" s="116"/>
      <c r="H301" s="120"/>
      <c r="I301" s="111"/>
      <c r="J301" s="111"/>
      <c r="K301" s="110"/>
      <c r="L301" s="107"/>
      <c r="M301" s="107"/>
      <c r="N301" s="110"/>
      <c r="O301" s="107"/>
      <c r="P301" s="107"/>
      <c r="Q301" s="110"/>
      <c r="R301" s="107"/>
      <c r="S301" s="107"/>
      <c r="T301" s="110"/>
      <c r="U301" s="107"/>
      <c r="V301" s="107"/>
      <c r="W301" s="114" t="s">
        <v>182</v>
      </c>
      <c r="X301" s="115"/>
      <c r="Y301" s="145"/>
    </row>
    <row r="302" spans="1:25" s="109" customFormat="1" ht="19.5">
      <c r="A302" s="468"/>
      <c r="B302" s="472"/>
      <c r="C302" s="473"/>
      <c r="D302" s="475"/>
      <c r="E302" s="477" t="s">
        <v>65</v>
      </c>
      <c r="F302" s="479" t="s">
        <v>31</v>
      </c>
      <c r="G302" s="479" t="s">
        <v>32</v>
      </c>
      <c r="H302" s="40" t="s">
        <v>91</v>
      </c>
      <c r="I302" s="119"/>
      <c r="J302" s="113"/>
      <c r="K302" s="40" t="s">
        <v>92</v>
      </c>
      <c r="L302" s="119"/>
      <c r="M302" s="113"/>
      <c r="N302" s="40" t="s">
        <v>93</v>
      </c>
      <c r="O302" s="119"/>
      <c r="P302" s="113"/>
      <c r="Q302" s="40" t="s">
        <v>94</v>
      </c>
      <c r="R302" s="119"/>
      <c r="S302" s="113"/>
      <c r="T302" s="40" t="s">
        <v>181</v>
      </c>
      <c r="U302" s="119"/>
      <c r="V302" s="113"/>
      <c r="W302" s="477" t="s">
        <v>65</v>
      </c>
      <c r="X302" s="479" t="s">
        <v>31</v>
      </c>
      <c r="Y302" s="481" t="s">
        <v>32</v>
      </c>
    </row>
    <row r="303" spans="1:25" s="109" customFormat="1" ht="20.100000000000001" customHeight="1" thickBot="1">
      <c r="A303" s="471"/>
      <c r="B303" s="470"/>
      <c r="C303" s="474"/>
      <c r="D303" s="476"/>
      <c r="E303" s="478"/>
      <c r="F303" s="480"/>
      <c r="G303" s="480"/>
      <c r="H303" s="96" t="s">
        <v>65</v>
      </c>
      <c r="I303" s="112" t="s">
        <v>31</v>
      </c>
      <c r="J303" s="41" t="s">
        <v>32</v>
      </c>
      <c r="K303" s="96" t="s">
        <v>65</v>
      </c>
      <c r="L303" s="112" t="s">
        <v>31</v>
      </c>
      <c r="M303" s="41" t="s">
        <v>32</v>
      </c>
      <c r="N303" s="96" t="s">
        <v>65</v>
      </c>
      <c r="O303" s="112" t="s">
        <v>31</v>
      </c>
      <c r="P303" s="41" t="s">
        <v>32</v>
      </c>
      <c r="Q303" s="96" t="s">
        <v>65</v>
      </c>
      <c r="R303" s="112" t="s">
        <v>31</v>
      </c>
      <c r="S303" s="41" t="s">
        <v>32</v>
      </c>
      <c r="T303" s="96" t="s">
        <v>65</v>
      </c>
      <c r="U303" s="112" t="s">
        <v>31</v>
      </c>
      <c r="V303" s="41" t="s">
        <v>32</v>
      </c>
      <c r="W303" s="478"/>
      <c r="X303" s="480"/>
      <c r="Y303" s="482"/>
    </row>
    <row r="304" spans="1:25" ht="20.100000000000001" customHeight="1" thickBot="1">
      <c r="A304" s="32" t="s">
        <v>331</v>
      </c>
      <c r="B304" s="240">
        <f>SUM(C304:D304)</f>
        <v>240155</v>
      </c>
      <c r="C304" s="241">
        <f>SUM(C305:C326)</f>
        <v>136038</v>
      </c>
      <c r="D304" s="241">
        <f>SUM(D305:D326)</f>
        <v>104117</v>
      </c>
      <c r="E304" s="241">
        <f>SUM(F304:G304)</f>
        <v>236312</v>
      </c>
      <c r="F304" s="241">
        <f>SUM(F305:F326)</f>
        <v>133475</v>
      </c>
      <c r="G304" s="241">
        <f>SUM(G305:G326)</f>
        <v>102837</v>
      </c>
      <c r="H304" s="241">
        <f>SUM(I304:J304)</f>
        <v>191967</v>
      </c>
      <c r="I304" s="241">
        <f>SUM(I305:I326)</f>
        <v>107497</v>
      </c>
      <c r="J304" s="241">
        <f>SUM(J305:J326)</f>
        <v>84470</v>
      </c>
      <c r="K304" s="241">
        <f>SUM(L304:M304)</f>
        <v>37071</v>
      </c>
      <c r="L304" s="241">
        <f>SUM(L305:L326)</f>
        <v>21253</v>
      </c>
      <c r="M304" s="241">
        <f>SUM(M305:M326)</f>
        <v>15818</v>
      </c>
      <c r="N304" s="241">
        <f>SUM(O304:P304)</f>
        <v>2379</v>
      </c>
      <c r="O304" s="241">
        <f>SUM(O305:O326)</f>
        <v>1366</v>
      </c>
      <c r="P304" s="241">
        <f>SUM(P305:P326)</f>
        <v>1013</v>
      </c>
      <c r="Q304" s="241">
        <f>SUM(R304:S304)</f>
        <v>1474</v>
      </c>
      <c r="R304" s="241">
        <f>SUM(R305:R326)</f>
        <v>858</v>
      </c>
      <c r="S304" s="241">
        <f>SUM(S305:S326)</f>
        <v>616</v>
      </c>
      <c r="T304" s="241">
        <f>SUM(U304:V304)</f>
        <v>3421</v>
      </c>
      <c r="U304" s="241">
        <f>SUM(U305:U326)</f>
        <v>2501</v>
      </c>
      <c r="V304" s="241">
        <f>SUM(V305:V326)</f>
        <v>920</v>
      </c>
      <c r="W304" s="241">
        <f>SUM(X304:Y304)</f>
        <v>3843</v>
      </c>
      <c r="X304" s="241">
        <f>SUM(X305:X326)</f>
        <v>2563</v>
      </c>
      <c r="Y304" s="253">
        <f>SUM(Y305:Y326)</f>
        <v>1280</v>
      </c>
    </row>
    <row r="305" spans="1:25" ht="20.100000000000001" customHeight="1">
      <c r="A305" s="29" t="s">
        <v>332</v>
      </c>
      <c r="B305" s="242">
        <f t="shared" ref="B305:B326" si="170">SUM(C305:D305)</f>
        <v>20055</v>
      </c>
      <c r="C305" s="272">
        <f>SUM(F305,X305)</f>
        <v>11627</v>
      </c>
      <c r="D305" s="272">
        <f>SUM(G305,Y305)</f>
        <v>8428</v>
      </c>
      <c r="E305" s="257">
        <f t="shared" ref="E305:E326" si="171">SUM(F305:G305)</f>
        <v>19540</v>
      </c>
      <c r="F305" s="257">
        <f>SUM(I305,L305,O305,R305,U305)</f>
        <v>11301</v>
      </c>
      <c r="G305" s="257">
        <f>SUM(J305,M305,P305,S305,V305)</f>
        <v>8239</v>
      </c>
      <c r="H305" s="257">
        <f t="shared" ref="H305:H326" si="172">SUM(I305:J305)</f>
        <v>9358</v>
      </c>
      <c r="I305" s="257">
        <v>5516</v>
      </c>
      <c r="J305" s="257">
        <v>3842</v>
      </c>
      <c r="K305" s="257">
        <f t="shared" ref="K305:K326" si="173">SUM(L305:M305)</f>
        <v>9005</v>
      </c>
      <c r="L305" s="257">
        <v>5069</v>
      </c>
      <c r="M305" s="257">
        <v>3936</v>
      </c>
      <c r="N305" s="257">
        <f t="shared" ref="N305:N326" si="174">SUM(O305:P305)</f>
        <v>327</v>
      </c>
      <c r="O305" s="257">
        <v>172</v>
      </c>
      <c r="P305" s="257">
        <v>155</v>
      </c>
      <c r="Q305" s="257">
        <f t="shared" ref="Q305:Q326" si="175">SUM(R305:S305)</f>
        <v>344</v>
      </c>
      <c r="R305" s="257">
        <v>172</v>
      </c>
      <c r="S305" s="257">
        <v>172</v>
      </c>
      <c r="T305" s="257">
        <f t="shared" ref="T305:T326" si="176">SUM(U305:V305)</f>
        <v>506</v>
      </c>
      <c r="U305" s="257">
        <v>372</v>
      </c>
      <c r="V305" s="257">
        <v>134</v>
      </c>
      <c r="W305" s="257">
        <f t="shared" ref="W305:W326" si="177">SUM(X305:Y305)</f>
        <v>515</v>
      </c>
      <c r="X305" s="257">
        <v>326</v>
      </c>
      <c r="Y305" s="258">
        <v>189</v>
      </c>
    </row>
    <row r="306" spans="1:25" ht="20.100000000000001" customHeight="1">
      <c r="A306" s="10" t="s">
        <v>333</v>
      </c>
      <c r="B306" s="244">
        <f t="shared" si="170"/>
        <v>28153</v>
      </c>
      <c r="C306" s="272">
        <f t="shared" ref="C306:C326" si="178">SUM(F306,X306)</f>
        <v>17073</v>
      </c>
      <c r="D306" s="272">
        <f t="shared" ref="D306:D326" si="179">SUM(G306,Y306)</f>
        <v>11080</v>
      </c>
      <c r="E306" s="273">
        <f t="shared" si="171"/>
        <v>27896</v>
      </c>
      <c r="F306" s="273">
        <f t="shared" ref="F306:F326" si="180">SUM(I306,L306,O306,R306,U306)</f>
        <v>16892</v>
      </c>
      <c r="G306" s="273">
        <f t="shared" ref="G306:G326" si="181">SUM(J306,M306,P306,S306,V306)</f>
        <v>11004</v>
      </c>
      <c r="H306" s="273">
        <f t="shared" si="172"/>
        <v>17445</v>
      </c>
      <c r="I306" s="273">
        <v>10600</v>
      </c>
      <c r="J306" s="273">
        <v>6845</v>
      </c>
      <c r="K306" s="273">
        <f t="shared" si="173"/>
        <v>9350</v>
      </c>
      <c r="L306" s="273">
        <v>5507</v>
      </c>
      <c r="M306" s="273">
        <v>3843</v>
      </c>
      <c r="N306" s="273">
        <f t="shared" si="174"/>
        <v>216</v>
      </c>
      <c r="O306" s="273">
        <v>128</v>
      </c>
      <c r="P306" s="273">
        <v>88</v>
      </c>
      <c r="Q306" s="273">
        <f t="shared" si="175"/>
        <v>191</v>
      </c>
      <c r="R306" s="273">
        <v>125</v>
      </c>
      <c r="S306" s="273">
        <v>66</v>
      </c>
      <c r="T306" s="273">
        <f t="shared" si="176"/>
        <v>694</v>
      </c>
      <c r="U306" s="273">
        <v>532</v>
      </c>
      <c r="V306" s="273">
        <v>162</v>
      </c>
      <c r="W306" s="273">
        <f t="shared" si="177"/>
        <v>257</v>
      </c>
      <c r="X306" s="273">
        <v>181</v>
      </c>
      <c r="Y306" s="255">
        <v>76</v>
      </c>
    </row>
    <row r="307" spans="1:25" ht="20.100000000000001" customHeight="1">
      <c r="A307" s="10" t="s">
        <v>334</v>
      </c>
      <c r="B307" s="244">
        <f t="shared" si="170"/>
        <v>22680</v>
      </c>
      <c r="C307" s="272">
        <f t="shared" si="178"/>
        <v>13523</v>
      </c>
      <c r="D307" s="272">
        <f t="shared" si="179"/>
        <v>9157</v>
      </c>
      <c r="E307" s="273">
        <f t="shared" si="171"/>
        <v>22333</v>
      </c>
      <c r="F307" s="273">
        <f t="shared" si="180"/>
        <v>13305</v>
      </c>
      <c r="G307" s="273">
        <f t="shared" si="181"/>
        <v>9028</v>
      </c>
      <c r="H307" s="273">
        <f t="shared" si="172"/>
        <v>14583</v>
      </c>
      <c r="I307" s="273">
        <v>8486</v>
      </c>
      <c r="J307" s="273">
        <v>6097</v>
      </c>
      <c r="K307" s="273">
        <f t="shared" si="173"/>
        <v>6893</v>
      </c>
      <c r="L307" s="273">
        <v>4235</v>
      </c>
      <c r="M307" s="273">
        <v>2658</v>
      </c>
      <c r="N307" s="273">
        <f t="shared" si="174"/>
        <v>257</v>
      </c>
      <c r="O307" s="273">
        <v>170</v>
      </c>
      <c r="P307" s="273">
        <v>87</v>
      </c>
      <c r="Q307" s="273">
        <f t="shared" si="175"/>
        <v>164</v>
      </c>
      <c r="R307" s="273">
        <v>91</v>
      </c>
      <c r="S307" s="273">
        <v>73</v>
      </c>
      <c r="T307" s="273">
        <f t="shared" si="176"/>
        <v>436</v>
      </c>
      <c r="U307" s="273">
        <v>323</v>
      </c>
      <c r="V307" s="273">
        <v>113</v>
      </c>
      <c r="W307" s="273">
        <f t="shared" si="177"/>
        <v>347</v>
      </c>
      <c r="X307" s="273">
        <v>218</v>
      </c>
      <c r="Y307" s="255">
        <v>129</v>
      </c>
    </row>
    <row r="308" spans="1:25" ht="20.100000000000001" customHeight="1">
      <c r="A308" s="10" t="s">
        <v>335</v>
      </c>
      <c r="B308" s="244">
        <f t="shared" si="170"/>
        <v>13845</v>
      </c>
      <c r="C308" s="272">
        <f t="shared" si="178"/>
        <v>7607</v>
      </c>
      <c r="D308" s="272">
        <f t="shared" si="179"/>
        <v>6238</v>
      </c>
      <c r="E308" s="273">
        <f t="shared" si="171"/>
        <v>13556</v>
      </c>
      <c r="F308" s="273">
        <f t="shared" si="180"/>
        <v>7419</v>
      </c>
      <c r="G308" s="273">
        <f t="shared" si="181"/>
        <v>6137</v>
      </c>
      <c r="H308" s="273">
        <f t="shared" si="172"/>
        <v>11415</v>
      </c>
      <c r="I308" s="273">
        <v>6264</v>
      </c>
      <c r="J308" s="273">
        <v>5151</v>
      </c>
      <c r="K308" s="273">
        <f t="shared" si="173"/>
        <v>1854</v>
      </c>
      <c r="L308" s="273">
        <v>982</v>
      </c>
      <c r="M308" s="273">
        <v>872</v>
      </c>
      <c r="N308" s="273">
        <f t="shared" si="174"/>
        <v>120</v>
      </c>
      <c r="O308" s="273">
        <v>60</v>
      </c>
      <c r="P308" s="273">
        <v>60</v>
      </c>
      <c r="Q308" s="273">
        <f t="shared" si="175"/>
        <v>54</v>
      </c>
      <c r="R308" s="273">
        <v>34</v>
      </c>
      <c r="S308" s="273">
        <v>20</v>
      </c>
      <c r="T308" s="273">
        <f t="shared" si="176"/>
        <v>113</v>
      </c>
      <c r="U308" s="273">
        <v>79</v>
      </c>
      <c r="V308" s="273">
        <v>34</v>
      </c>
      <c r="W308" s="273">
        <f t="shared" si="177"/>
        <v>289</v>
      </c>
      <c r="X308" s="273">
        <v>188</v>
      </c>
      <c r="Y308" s="255">
        <v>101</v>
      </c>
    </row>
    <row r="309" spans="1:25" ht="20.100000000000001" customHeight="1">
      <c r="A309" s="10" t="s">
        <v>336</v>
      </c>
      <c r="B309" s="244">
        <f t="shared" si="170"/>
        <v>10053</v>
      </c>
      <c r="C309" s="272">
        <f t="shared" si="178"/>
        <v>5939</v>
      </c>
      <c r="D309" s="272">
        <f t="shared" si="179"/>
        <v>4114</v>
      </c>
      <c r="E309" s="273">
        <f t="shared" si="171"/>
        <v>9903</v>
      </c>
      <c r="F309" s="273">
        <f t="shared" si="180"/>
        <v>5827</v>
      </c>
      <c r="G309" s="273">
        <f t="shared" si="181"/>
        <v>4076</v>
      </c>
      <c r="H309" s="273">
        <f t="shared" si="172"/>
        <v>6229</v>
      </c>
      <c r="I309" s="273">
        <v>3605</v>
      </c>
      <c r="J309" s="273">
        <v>2624</v>
      </c>
      <c r="K309" s="273">
        <f t="shared" si="173"/>
        <v>3090</v>
      </c>
      <c r="L309" s="273">
        <v>1814</v>
      </c>
      <c r="M309" s="273">
        <v>1276</v>
      </c>
      <c r="N309" s="273">
        <f t="shared" si="174"/>
        <v>292</v>
      </c>
      <c r="O309" s="273">
        <v>204</v>
      </c>
      <c r="P309" s="273">
        <v>88</v>
      </c>
      <c r="Q309" s="273">
        <f t="shared" si="175"/>
        <v>73</v>
      </c>
      <c r="R309" s="273">
        <v>44</v>
      </c>
      <c r="S309" s="273">
        <v>29</v>
      </c>
      <c r="T309" s="273">
        <f t="shared" si="176"/>
        <v>219</v>
      </c>
      <c r="U309" s="273">
        <v>160</v>
      </c>
      <c r="V309" s="273">
        <v>59</v>
      </c>
      <c r="W309" s="273">
        <f t="shared" si="177"/>
        <v>150</v>
      </c>
      <c r="X309" s="273">
        <v>112</v>
      </c>
      <c r="Y309" s="255">
        <v>38</v>
      </c>
    </row>
    <row r="310" spans="1:25" ht="20.100000000000001" customHeight="1">
      <c r="A310" s="10" t="s">
        <v>337</v>
      </c>
      <c r="B310" s="244">
        <f t="shared" si="170"/>
        <v>7798</v>
      </c>
      <c r="C310" s="272">
        <f t="shared" si="178"/>
        <v>4526</v>
      </c>
      <c r="D310" s="272">
        <f t="shared" si="179"/>
        <v>3272</v>
      </c>
      <c r="E310" s="273">
        <f t="shared" si="171"/>
        <v>7641</v>
      </c>
      <c r="F310" s="273">
        <f t="shared" si="180"/>
        <v>4415</v>
      </c>
      <c r="G310" s="273">
        <f t="shared" si="181"/>
        <v>3226</v>
      </c>
      <c r="H310" s="273">
        <f t="shared" si="172"/>
        <v>7154</v>
      </c>
      <c r="I310" s="273">
        <v>4116</v>
      </c>
      <c r="J310" s="273">
        <v>3038</v>
      </c>
      <c r="K310" s="273">
        <f t="shared" si="173"/>
        <v>312</v>
      </c>
      <c r="L310" s="273">
        <v>181</v>
      </c>
      <c r="M310" s="273">
        <v>131</v>
      </c>
      <c r="N310" s="273">
        <f t="shared" si="174"/>
        <v>42</v>
      </c>
      <c r="O310" s="273">
        <v>25</v>
      </c>
      <c r="P310" s="273">
        <v>17</v>
      </c>
      <c r="Q310" s="273">
        <f t="shared" si="175"/>
        <v>43</v>
      </c>
      <c r="R310" s="273">
        <v>25</v>
      </c>
      <c r="S310" s="273">
        <v>18</v>
      </c>
      <c r="T310" s="273">
        <f t="shared" si="176"/>
        <v>90</v>
      </c>
      <c r="U310" s="273">
        <v>68</v>
      </c>
      <c r="V310" s="273">
        <v>22</v>
      </c>
      <c r="W310" s="273">
        <f t="shared" si="177"/>
        <v>157</v>
      </c>
      <c r="X310" s="273">
        <v>111</v>
      </c>
      <c r="Y310" s="255">
        <v>46</v>
      </c>
    </row>
    <row r="311" spans="1:25" ht="20.100000000000001" customHeight="1">
      <c r="A311" s="10" t="s">
        <v>338</v>
      </c>
      <c r="B311" s="244">
        <f t="shared" si="170"/>
        <v>6142</v>
      </c>
      <c r="C311" s="272">
        <f t="shared" si="178"/>
        <v>3246</v>
      </c>
      <c r="D311" s="272">
        <f t="shared" si="179"/>
        <v>2896</v>
      </c>
      <c r="E311" s="273">
        <f t="shared" si="171"/>
        <v>6081</v>
      </c>
      <c r="F311" s="273">
        <f t="shared" si="180"/>
        <v>3206</v>
      </c>
      <c r="G311" s="273">
        <f t="shared" si="181"/>
        <v>2875</v>
      </c>
      <c r="H311" s="273">
        <f t="shared" si="172"/>
        <v>5921</v>
      </c>
      <c r="I311" s="273">
        <v>3108</v>
      </c>
      <c r="J311" s="273">
        <v>2813</v>
      </c>
      <c r="K311" s="273">
        <f t="shared" si="173"/>
        <v>69</v>
      </c>
      <c r="L311" s="273">
        <v>33</v>
      </c>
      <c r="M311" s="273">
        <v>36</v>
      </c>
      <c r="N311" s="273">
        <f t="shared" si="174"/>
        <v>34</v>
      </c>
      <c r="O311" s="273">
        <v>22</v>
      </c>
      <c r="P311" s="273">
        <v>12</v>
      </c>
      <c r="Q311" s="273">
        <f t="shared" si="175"/>
        <v>11</v>
      </c>
      <c r="R311" s="273">
        <v>10</v>
      </c>
      <c r="S311" s="273">
        <v>1</v>
      </c>
      <c r="T311" s="273">
        <f t="shared" si="176"/>
        <v>46</v>
      </c>
      <c r="U311" s="273">
        <v>33</v>
      </c>
      <c r="V311" s="273">
        <v>13</v>
      </c>
      <c r="W311" s="273">
        <f t="shared" si="177"/>
        <v>61</v>
      </c>
      <c r="X311" s="273">
        <v>40</v>
      </c>
      <c r="Y311" s="255">
        <v>21</v>
      </c>
    </row>
    <row r="312" spans="1:25" ht="20.100000000000001" customHeight="1">
      <c r="A312" s="10" t="s">
        <v>339</v>
      </c>
      <c r="B312" s="244">
        <f t="shared" si="170"/>
        <v>5010</v>
      </c>
      <c r="C312" s="272">
        <f t="shared" si="178"/>
        <v>2749</v>
      </c>
      <c r="D312" s="272">
        <f t="shared" si="179"/>
        <v>2261</v>
      </c>
      <c r="E312" s="273">
        <f t="shared" si="171"/>
        <v>4937</v>
      </c>
      <c r="F312" s="273">
        <f t="shared" si="180"/>
        <v>2702</v>
      </c>
      <c r="G312" s="273">
        <f t="shared" si="181"/>
        <v>2235</v>
      </c>
      <c r="H312" s="273">
        <f t="shared" si="172"/>
        <v>4682</v>
      </c>
      <c r="I312" s="273">
        <v>2539</v>
      </c>
      <c r="J312" s="273">
        <v>2143</v>
      </c>
      <c r="K312" s="273">
        <f t="shared" si="173"/>
        <v>129</v>
      </c>
      <c r="L312" s="273">
        <v>79</v>
      </c>
      <c r="M312" s="273">
        <v>50</v>
      </c>
      <c r="N312" s="273">
        <f t="shared" si="174"/>
        <v>39</v>
      </c>
      <c r="O312" s="273">
        <v>20</v>
      </c>
      <c r="P312" s="273">
        <v>19</v>
      </c>
      <c r="Q312" s="273">
        <f t="shared" si="175"/>
        <v>22</v>
      </c>
      <c r="R312" s="273">
        <v>14</v>
      </c>
      <c r="S312" s="273">
        <v>8</v>
      </c>
      <c r="T312" s="273">
        <f t="shared" si="176"/>
        <v>65</v>
      </c>
      <c r="U312" s="273">
        <v>50</v>
      </c>
      <c r="V312" s="273">
        <v>15</v>
      </c>
      <c r="W312" s="273">
        <f t="shared" si="177"/>
        <v>73</v>
      </c>
      <c r="X312" s="273">
        <v>47</v>
      </c>
      <c r="Y312" s="255">
        <v>26</v>
      </c>
    </row>
    <row r="313" spans="1:25" ht="20.100000000000001" customHeight="1">
      <c r="A313" s="10" t="s">
        <v>340</v>
      </c>
      <c r="B313" s="244">
        <f t="shared" si="170"/>
        <v>15706</v>
      </c>
      <c r="C313" s="272">
        <f t="shared" si="178"/>
        <v>8617</v>
      </c>
      <c r="D313" s="272">
        <f t="shared" si="179"/>
        <v>7089</v>
      </c>
      <c r="E313" s="273">
        <f t="shared" si="171"/>
        <v>15510</v>
      </c>
      <c r="F313" s="273">
        <f t="shared" si="180"/>
        <v>8493</v>
      </c>
      <c r="G313" s="273">
        <f t="shared" si="181"/>
        <v>7017</v>
      </c>
      <c r="H313" s="273">
        <f t="shared" si="172"/>
        <v>14623</v>
      </c>
      <c r="I313" s="273">
        <v>7961</v>
      </c>
      <c r="J313" s="273">
        <v>6662</v>
      </c>
      <c r="K313" s="273">
        <f t="shared" si="173"/>
        <v>364</v>
      </c>
      <c r="L313" s="273">
        <v>198</v>
      </c>
      <c r="M313" s="273">
        <v>166</v>
      </c>
      <c r="N313" s="273">
        <f t="shared" si="174"/>
        <v>148</v>
      </c>
      <c r="O313" s="273">
        <v>90</v>
      </c>
      <c r="P313" s="273">
        <v>58</v>
      </c>
      <c r="Q313" s="273">
        <f t="shared" si="175"/>
        <v>230</v>
      </c>
      <c r="R313" s="273">
        <v>150</v>
      </c>
      <c r="S313" s="273">
        <v>80</v>
      </c>
      <c r="T313" s="273">
        <f t="shared" si="176"/>
        <v>145</v>
      </c>
      <c r="U313" s="273">
        <v>94</v>
      </c>
      <c r="V313" s="273">
        <v>51</v>
      </c>
      <c r="W313" s="273">
        <f t="shared" si="177"/>
        <v>196</v>
      </c>
      <c r="X313" s="273">
        <v>124</v>
      </c>
      <c r="Y313" s="255">
        <v>72</v>
      </c>
    </row>
    <row r="314" spans="1:25" ht="20.100000000000001" customHeight="1">
      <c r="A314" s="10" t="s">
        <v>341</v>
      </c>
      <c r="B314" s="244">
        <f t="shared" si="170"/>
        <v>9398</v>
      </c>
      <c r="C314" s="272">
        <f t="shared" si="178"/>
        <v>5036</v>
      </c>
      <c r="D314" s="272">
        <f t="shared" si="179"/>
        <v>4362</v>
      </c>
      <c r="E314" s="273">
        <f t="shared" si="171"/>
        <v>9274</v>
      </c>
      <c r="F314" s="273">
        <f t="shared" si="180"/>
        <v>4958</v>
      </c>
      <c r="G314" s="273">
        <f t="shared" si="181"/>
        <v>4316</v>
      </c>
      <c r="H314" s="273">
        <f t="shared" si="172"/>
        <v>8706</v>
      </c>
      <c r="I314" s="273">
        <v>4648</v>
      </c>
      <c r="J314" s="273">
        <v>4058</v>
      </c>
      <c r="K314" s="273">
        <f t="shared" si="173"/>
        <v>388</v>
      </c>
      <c r="L314" s="273">
        <v>201</v>
      </c>
      <c r="M314" s="273">
        <v>187</v>
      </c>
      <c r="N314" s="273">
        <f t="shared" si="174"/>
        <v>95</v>
      </c>
      <c r="O314" s="273">
        <v>44</v>
      </c>
      <c r="P314" s="273">
        <v>51</v>
      </c>
      <c r="Q314" s="273">
        <f t="shared" si="175"/>
        <v>16</v>
      </c>
      <c r="R314" s="273">
        <v>12</v>
      </c>
      <c r="S314" s="273">
        <v>4</v>
      </c>
      <c r="T314" s="273">
        <f t="shared" si="176"/>
        <v>69</v>
      </c>
      <c r="U314" s="273">
        <v>53</v>
      </c>
      <c r="V314" s="273">
        <v>16</v>
      </c>
      <c r="W314" s="273">
        <f t="shared" si="177"/>
        <v>124</v>
      </c>
      <c r="X314" s="273">
        <v>78</v>
      </c>
      <c r="Y314" s="255">
        <v>46</v>
      </c>
    </row>
    <row r="315" spans="1:25" ht="20.100000000000001" customHeight="1">
      <c r="A315" s="10" t="s">
        <v>342</v>
      </c>
      <c r="B315" s="244">
        <f t="shared" si="170"/>
        <v>9590</v>
      </c>
      <c r="C315" s="272">
        <f t="shared" si="178"/>
        <v>4847</v>
      </c>
      <c r="D315" s="272">
        <f t="shared" si="179"/>
        <v>4743</v>
      </c>
      <c r="E315" s="273">
        <f t="shared" si="171"/>
        <v>9467</v>
      </c>
      <c r="F315" s="273">
        <f t="shared" si="180"/>
        <v>4764</v>
      </c>
      <c r="G315" s="273">
        <f t="shared" si="181"/>
        <v>4703</v>
      </c>
      <c r="H315" s="273">
        <f t="shared" si="172"/>
        <v>7265</v>
      </c>
      <c r="I315" s="273">
        <v>3658</v>
      </c>
      <c r="J315" s="273">
        <v>3607</v>
      </c>
      <c r="K315" s="273">
        <f t="shared" si="173"/>
        <v>2088</v>
      </c>
      <c r="L315" s="273">
        <v>1042</v>
      </c>
      <c r="M315" s="273">
        <v>1046</v>
      </c>
      <c r="N315" s="273">
        <f t="shared" si="174"/>
        <v>48</v>
      </c>
      <c r="O315" s="273">
        <v>18</v>
      </c>
      <c r="P315" s="273">
        <v>30</v>
      </c>
      <c r="Q315" s="273">
        <f t="shared" si="175"/>
        <v>11</v>
      </c>
      <c r="R315" s="273">
        <v>4</v>
      </c>
      <c r="S315" s="273">
        <v>7</v>
      </c>
      <c r="T315" s="273">
        <f t="shared" si="176"/>
        <v>55</v>
      </c>
      <c r="U315" s="273">
        <v>42</v>
      </c>
      <c r="V315" s="273">
        <v>13</v>
      </c>
      <c r="W315" s="273">
        <f t="shared" si="177"/>
        <v>123</v>
      </c>
      <c r="X315" s="273">
        <v>83</v>
      </c>
      <c r="Y315" s="255">
        <v>40</v>
      </c>
    </row>
    <row r="316" spans="1:25" ht="20.100000000000001" customHeight="1">
      <c r="A316" s="10" t="s">
        <v>343</v>
      </c>
      <c r="B316" s="244">
        <f t="shared" si="170"/>
        <v>7700</v>
      </c>
      <c r="C316" s="272">
        <f t="shared" si="178"/>
        <v>4203</v>
      </c>
      <c r="D316" s="272">
        <f t="shared" si="179"/>
        <v>3497</v>
      </c>
      <c r="E316" s="273">
        <f t="shared" si="171"/>
        <v>7577</v>
      </c>
      <c r="F316" s="273">
        <f t="shared" si="180"/>
        <v>4122</v>
      </c>
      <c r="G316" s="273">
        <f t="shared" si="181"/>
        <v>3455</v>
      </c>
      <c r="H316" s="273">
        <f t="shared" si="172"/>
        <v>7144</v>
      </c>
      <c r="I316" s="273">
        <v>3877</v>
      </c>
      <c r="J316" s="273">
        <v>3267</v>
      </c>
      <c r="K316" s="273">
        <f t="shared" si="173"/>
        <v>259</v>
      </c>
      <c r="L316" s="273">
        <v>132</v>
      </c>
      <c r="M316" s="273">
        <v>127</v>
      </c>
      <c r="N316" s="273">
        <f t="shared" si="174"/>
        <v>83</v>
      </c>
      <c r="O316" s="273">
        <v>44</v>
      </c>
      <c r="P316" s="273">
        <v>39</v>
      </c>
      <c r="Q316" s="273">
        <f t="shared" si="175"/>
        <v>14</v>
      </c>
      <c r="R316" s="273">
        <v>13</v>
      </c>
      <c r="S316" s="273">
        <v>1</v>
      </c>
      <c r="T316" s="273">
        <f t="shared" si="176"/>
        <v>77</v>
      </c>
      <c r="U316" s="273">
        <v>56</v>
      </c>
      <c r="V316" s="273">
        <v>21</v>
      </c>
      <c r="W316" s="273">
        <f t="shared" si="177"/>
        <v>123</v>
      </c>
      <c r="X316" s="273">
        <v>81</v>
      </c>
      <c r="Y316" s="255">
        <v>42</v>
      </c>
    </row>
    <row r="317" spans="1:25" ht="20.100000000000001" customHeight="1">
      <c r="A317" s="10" t="s">
        <v>344</v>
      </c>
      <c r="B317" s="244">
        <f t="shared" si="170"/>
        <v>7251</v>
      </c>
      <c r="C317" s="272">
        <f t="shared" si="178"/>
        <v>3865</v>
      </c>
      <c r="D317" s="272">
        <f t="shared" si="179"/>
        <v>3386</v>
      </c>
      <c r="E317" s="273">
        <f t="shared" si="171"/>
        <v>7152</v>
      </c>
      <c r="F317" s="273">
        <f t="shared" si="180"/>
        <v>3802</v>
      </c>
      <c r="G317" s="273">
        <f t="shared" si="181"/>
        <v>3350</v>
      </c>
      <c r="H317" s="273">
        <f t="shared" si="172"/>
        <v>6771</v>
      </c>
      <c r="I317" s="273">
        <v>3581</v>
      </c>
      <c r="J317" s="273">
        <v>3190</v>
      </c>
      <c r="K317" s="273">
        <f t="shared" si="173"/>
        <v>165</v>
      </c>
      <c r="L317" s="273">
        <v>95</v>
      </c>
      <c r="M317" s="273">
        <v>70</v>
      </c>
      <c r="N317" s="273">
        <f t="shared" si="174"/>
        <v>79</v>
      </c>
      <c r="O317" s="273">
        <v>40</v>
      </c>
      <c r="P317" s="273">
        <v>39</v>
      </c>
      <c r="Q317" s="273">
        <f t="shared" si="175"/>
        <v>54</v>
      </c>
      <c r="R317" s="273">
        <v>30</v>
      </c>
      <c r="S317" s="273">
        <v>24</v>
      </c>
      <c r="T317" s="273">
        <f t="shared" si="176"/>
        <v>83</v>
      </c>
      <c r="U317" s="273">
        <v>56</v>
      </c>
      <c r="V317" s="273">
        <v>27</v>
      </c>
      <c r="W317" s="273">
        <f t="shared" si="177"/>
        <v>99</v>
      </c>
      <c r="X317" s="273">
        <v>63</v>
      </c>
      <c r="Y317" s="255">
        <v>36</v>
      </c>
    </row>
    <row r="318" spans="1:25" ht="20.100000000000001" customHeight="1">
      <c r="A318" s="10" t="s">
        <v>345</v>
      </c>
      <c r="B318" s="244">
        <f t="shared" si="170"/>
        <v>13122</v>
      </c>
      <c r="C318" s="272">
        <f t="shared" si="178"/>
        <v>7341</v>
      </c>
      <c r="D318" s="272">
        <f t="shared" si="179"/>
        <v>5781</v>
      </c>
      <c r="E318" s="273">
        <f t="shared" si="171"/>
        <v>12932</v>
      </c>
      <c r="F318" s="273">
        <f t="shared" si="180"/>
        <v>7216</v>
      </c>
      <c r="G318" s="273">
        <f t="shared" si="181"/>
        <v>5716</v>
      </c>
      <c r="H318" s="273">
        <f t="shared" si="172"/>
        <v>12178</v>
      </c>
      <c r="I318" s="273">
        <v>6779</v>
      </c>
      <c r="J318" s="273">
        <v>5399</v>
      </c>
      <c r="K318" s="273">
        <f t="shared" si="173"/>
        <v>513</v>
      </c>
      <c r="L318" s="273">
        <v>282</v>
      </c>
      <c r="M318" s="273">
        <v>231</v>
      </c>
      <c r="N318" s="273">
        <f t="shared" si="174"/>
        <v>76</v>
      </c>
      <c r="O318" s="273">
        <v>33</v>
      </c>
      <c r="P318" s="273">
        <v>43</v>
      </c>
      <c r="Q318" s="273">
        <f t="shared" si="175"/>
        <v>27</v>
      </c>
      <c r="R318" s="273">
        <v>21</v>
      </c>
      <c r="S318" s="273">
        <v>6</v>
      </c>
      <c r="T318" s="273">
        <f t="shared" si="176"/>
        <v>138</v>
      </c>
      <c r="U318" s="273">
        <v>101</v>
      </c>
      <c r="V318" s="273">
        <v>37</v>
      </c>
      <c r="W318" s="273">
        <f t="shared" si="177"/>
        <v>190</v>
      </c>
      <c r="X318" s="273">
        <v>125</v>
      </c>
      <c r="Y318" s="255">
        <v>65</v>
      </c>
    </row>
    <row r="319" spans="1:25" ht="20.100000000000001" customHeight="1">
      <c r="A319" s="10" t="s">
        <v>346</v>
      </c>
      <c r="B319" s="244">
        <f t="shared" si="170"/>
        <v>8080</v>
      </c>
      <c r="C319" s="272">
        <f t="shared" si="178"/>
        <v>4465</v>
      </c>
      <c r="D319" s="272">
        <f t="shared" si="179"/>
        <v>3615</v>
      </c>
      <c r="E319" s="273">
        <f t="shared" si="171"/>
        <v>7912</v>
      </c>
      <c r="F319" s="273">
        <f t="shared" si="180"/>
        <v>4350</v>
      </c>
      <c r="G319" s="273">
        <f t="shared" si="181"/>
        <v>3562</v>
      </c>
      <c r="H319" s="273">
        <f t="shared" si="172"/>
        <v>7313</v>
      </c>
      <c r="I319" s="273">
        <v>4009</v>
      </c>
      <c r="J319" s="273">
        <v>3304</v>
      </c>
      <c r="K319" s="273">
        <f t="shared" si="173"/>
        <v>372</v>
      </c>
      <c r="L319" s="273">
        <v>204</v>
      </c>
      <c r="M319" s="273">
        <v>168</v>
      </c>
      <c r="N319" s="273">
        <f t="shared" si="174"/>
        <v>88</v>
      </c>
      <c r="O319" s="273">
        <v>50</v>
      </c>
      <c r="P319" s="273">
        <v>38</v>
      </c>
      <c r="Q319" s="273">
        <f t="shared" si="175"/>
        <v>58</v>
      </c>
      <c r="R319" s="273">
        <v>34</v>
      </c>
      <c r="S319" s="273">
        <v>24</v>
      </c>
      <c r="T319" s="273">
        <f t="shared" si="176"/>
        <v>81</v>
      </c>
      <c r="U319" s="273">
        <v>53</v>
      </c>
      <c r="V319" s="273">
        <v>28</v>
      </c>
      <c r="W319" s="273">
        <f t="shared" si="177"/>
        <v>168</v>
      </c>
      <c r="X319" s="273">
        <v>115</v>
      </c>
      <c r="Y319" s="255">
        <v>53</v>
      </c>
    </row>
    <row r="320" spans="1:25" ht="20.100000000000001" customHeight="1">
      <c r="A320" s="10" t="s">
        <v>347</v>
      </c>
      <c r="B320" s="244">
        <f t="shared" si="170"/>
        <v>9232</v>
      </c>
      <c r="C320" s="272">
        <f t="shared" si="178"/>
        <v>5263</v>
      </c>
      <c r="D320" s="272">
        <f t="shared" si="179"/>
        <v>3969</v>
      </c>
      <c r="E320" s="273">
        <f t="shared" si="171"/>
        <v>9061</v>
      </c>
      <c r="F320" s="273">
        <f t="shared" si="180"/>
        <v>5140</v>
      </c>
      <c r="G320" s="273">
        <f t="shared" si="181"/>
        <v>3921</v>
      </c>
      <c r="H320" s="273">
        <f t="shared" si="172"/>
        <v>7946</v>
      </c>
      <c r="I320" s="273">
        <v>4539</v>
      </c>
      <c r="J320" s="273">
        <v>3407</v>
      </c>
      <c r="K320" s="273">
        <f t="shared" si="173"/>
        <v>876</v>
      </c>
      <c r="L320" s="273">
        <v>451</v>
      </c>
      <c r="M320" s="273">
        <v>425</v>
      </c>
      <c r="N320" s="273">
        <f t="shared" si="174"/>
        <v>66</v>
      </c>
      <c r="O320" s="273">
        <v>34</v>
      </c>
      <c r="P320" s="273">
        <v>32</v>
      </c>
      <c r="Q320" s="273">
        <f t="shared" si="175"/>
        <v>50</v>
      </c>
      <c r="R320" s="273">
        <v>19</v>
      </c>
      <c r="S320" s="273">
        <v>31</v>
      </c>
      <c r="T320" s="273">
        <f t="shared" si="176"/>
        <v>123</v>
      </c>
      <c r="U320" s="273">
        <v>97</v>
      </c>
      <c r="V320" s="273">
        <v>26</v>
      </c>
      <c r="W320" s="273">
        <f t="shared" si="177"/>
        <v>171</v>
      </c>
      <c r="X320" s="273">
        <v>123</v>
      </c>
      <c r="Y320" s="255">
        <v>48</v>
      </c>
    </row>
    <row r="321" spans="1:25" ht="20.100000000000001" customHeight="1">
      <c r="A321" s="10" t="s">
        <v>348</v>
      </c>
      <c r="B321" s="244">
        <f t="shared" si="170"/>
        <v>6551</v>
      </c>
      <c r="C321" s="272">
        <f t="shared" si="178"/>
        <v>3561</v>
      </c>
      <c r="D321" s="272">
        <f t="shared" si="179"/>
        <v>2990</v>
      </c>
      <c r="E321" s="273">
        <f t="shared" si="171"/>
        <v>6468</v>
      </c>
      <c r="F321" s="273">
        <f t="shared" si="180"/>
        <v>3501</v>
      </c>
      <c r="G321" s="273">
        <f t="shared" si="181"/>
        <v>2967</v>
      </c>
      <c r="H321" s="273">
        <f t="shared" si="172"/>
        <v>6275</v>
      </c>
      <c r="I321" s="273">
        <v>3385</v>
      </c>
      <c r="J321" s="273">
        <v>2890</v>
      </c>
      <c r="K321" s="273">
        <f t="shared" si="173"/>
        <v>111</v>
      </c>
      <c r="L321" s="273">
        <v>64</v>
      </c>
      <c r="M321" s="273">
        <v>47</v>
      </c>
      <c r="N321" s="273">
        <f t="shared" si="174"/>
        <v>29</v>
      </c>
      <c r="O321" s="273">
        <v>12</v>
      </c>
      <c r="P321" s="273">
        <v>17</v>
      </c>
      <c r="Q321" s="273">
        <f t="shared" si="175"/>
        <v>4</v>
      </c>
      <c r="R321" s="273">
        <v>2</v>
      </c>
      <c r="S321" s="273">
        <v>2</v>
      </c>
      <c r="T321" s="273">
        <f t="shared" si="176"/>
        <v>49</v>
      </c>
      <c r="U321" s="273">
        <v>38</v>
      </c>
      <c r="V321" s="273">
        <v>11</v>
      </c>
      <c r="W321" s="273">
        <f t="shared" si="177"/>
        <v>83</v>
      </c>
      <c r="X321" s="273">
        <v>60</v>
      </c>
      <c r="Y321" s="255">
        <v>23</v>
      </c>
    </row>
    <row r="322" spans="1:25" ht="20.100000000000001" customHeight="1">
      <c r="A322" s="10" t="s">
        <v>349</v>
      </c>
      <c r="B322" s="244">
        <f t="shared" si="170"/>
        <v>8843</v>
      </c>
      <c r="C322" s="272">
        <f t="shared" si="178"/>
        <v>4971</v>
      </c>
      <c r="D322" s="272">
        <f t="shared" si="179"/>
        <v>3872</v>
      </c>
      <c r="E322" s="273">
        <f t="shared" si="171"/>
        <v>8682</v>
      </c>
      <c r="F322" s="273">
        <f t="shared" si="180"/>
        <v>4873</v>
      </c>
      <c r="G322" s="273">
        <f t="shared" si="181"/>
        <v>3809</v>
      </c>
      <c r="H322" s="273">
        <f t="shared" si="172"/>
        <v>7900</v>
      </c>
      <c r="I322" s="273">
        <v>4430</v>
      </c>
      <c r="J322" s="273">
        <v>3470</v>
      </c>
      <c r="K322" s="273">
        <f t="shared" si="173"/>
        <v>536</v>
      </c>
      <c r="L322" s="273">
        <v>287</v>
      </c>
      <c r="M322" s="273">
        <v>249</v>
      </c>
      <c r="N322" s="273">
        <f t="shared" si="174"/>
        <v>116</v>
      </c>
      <c r="O322" s="273">
        <v>69</v>
      </c>
      <c r="P322" s="273">
        <v>47</v>
      </c>
      <c r="Q322" s="273">
        <f t="shared" si="175"/>
        <v>31</v>
      </c>
      <c r="R322" s="273">
        <v>21</v>
      </c>
      <c r="S322" s="273">
        <v>10</v>
      </c>
      <c r="T322" s="273">
        <f t="shared" si="176"/>
        <v>99</v>
      </c>
      <c r="U322" s="273">
        <v>66</v>
      </c>
      <c r="V322" s="273">
        <v>33</v>
      </c>
      <c r="W322" s="273">
        <f t="shared" si="177"/>
        <v>161</v>
      </c>
      <c r="X322" s="273">
        <v>98</v>
      </c>
      <c r="Y322" s="255">
        <v>63</v>
      </c>
    </row>
    <row r="323" spans="1:25" ht="20.100000000000001" customHeight="1">
      <c r="A323" s="10" t="s">
        <v>350</v>
      </c>
      <c r="B323" s="244">
        <f t="shared" si="170"/>
        <v>7231</v>
      </c>
      <c r="C323" s="272">
        <f t="shared" si="178"/>
        <v>4040</v>
      </c>
      <c r="D323" s="272">
        <f t="shared" si="179"/>
        <v>3191</v>
      </c>
      <c r="E323" s="273">
        <f t="shared" si="171"/>
        <v>7067</v>
      </c>
      <c r="F323" s="273">
        <f t="shared" si="180"/>
        <v>3929</v>
      </c>
      <c r="G323" s="273">
        <f t="shared" si="181"/>
        <v>3138</v>
      </c>
      <c r="H323" s="273">
        <f t="shared" si="172"/>
        <v>6485</v>
      </c>
      <c r="I323" s="273">
        <v>3614</v>
      </c>
      <c r="J323" s="273">
        <v>2871</v>
      </c>
      <c r="K323" s="273">
        <f t="shared" si="173"/>
        <v>376</v>
      </c>
      <c r="L323" s="273">
        <v>193</v>
      </c>
      <c r="M323" s="273">
        <v>183</v>
      </c>
      <c r="N323" s="273">
        <f t="shared" si="174"/>
        <v>112</v>
      </c>
      <c r="O323" s="273">
        <v>60</v>
      </c>
      <c r="P323" s="273">
        <v>52</v>
      </c>
      <c r="Q323" s="273">
        <f t="shared" si="175"/>
        <v>9</v>
      </c>
      <c r="R323" s="273">
        <v>5</v>
      </c>
      <c r="S323" s="273">
        <v>4</v>
      </c>
      <c r="T323" s="273">
        <f t="shared" si="176"/>
        <v>85</v>
      </c>
      <c r="U323" s="273">
        <v>57</v>
      </c>
      <c r="V323" s="273">
        <v>28</v>
      </c>
      <c r="W323" s="273">
        <f t="shared" si="177"/>
        <v>164</v>
      </c>
      <c r="X323" s="273">
        <v>111</v>
      </c>
      <c r="Y323" s="255">
        <v>53</v>
      </c>
    </row>
    <row r="324" spans="1:25" ht="20.100000000000001" customHeight="1">
      <c r="A324" s="10" t="s">
        <v>351</v>
      </c>
      <c r="B324" s="244">
        <f t="shared" si="170"/>
        <v>9253</v>
      </c>
      <c r="C324" s="272">
        <f t="shared" si="178"/>
        <v>5525</v>
      </c>
      <c r="D324" s="272">
        <f t="shared" si="179"/>
        <v>3728</v>
      </c>
      <c r="E324" s="273">
        <f t="shared" si="171"/>
        <v>9074</v>
      </c>
      <c r="F324" s="273">
        <f t="shared" si="180"/>
        <v>5394</v>
      </c>
      <c r="G324" s="273">
        <f t="shared" si="181"/>
        <v>3680</v>
      </c>
      <c r="H324" s="273">
        <f t="shared" si="172"/>
        <v>8575</v>
      </c>
      <c r="I324" s="273">
        <v>5069</v>
      </c>
      <c r="J324" s="273">
        <v>3506</v>
      </c>
      <c r="K324" s="273">
        <f t="shared" si="173"/>
        <v>254</v>
      </c>
      <c r="L324" s="273">
        <v>163</v>
      </c>
      <c r="M324" s="273">
        <v>91</v>
      </c>
      <c r="N324" s="273">
        <f t="shared" si="174"/>
        <v>74</v>
      </c>
      <c r="O324" s="273">
        <v>43</v>
      </c>
      <c r="P324" s="273">
        <v>31</v>
      </c>
      <c r="Q324" s="273">
        <f t="shared" si="175"/>
        <v>34</v>
      </c>
      <c r="R324" s="273">
        <v>23</v>
      </c>
      <c r="S324" s="273">
        <v>11</v>
      </c>
      <c r="T324" s="273">
        <f t="shared" si="176"/>
        <v>137</v>
      </c>
      <c r="U324" s="273">
        <v>96</v>
      </c>
      <c r="V324" s="273">
        <v>41</v>
      </c>
      <c r="W324" s="273">
        <f t="shared" si="177"/>
        <v>179</v>
      </c>
      <c r="X324" s="273">
        <v>131</v>
      </c>
      <c r="Y324" s="255">
        <v>48</v>
      </c>
    </row>
    <row r="325" spans="1:25" ht="20.100000000000001" customHeight="1">
      <c r="A325" s="10" t="s">
        <v>352</v>
      </c>
      <c r="B325" s="244">
        <f t="shared" si="170"/>
        <v>6363</v>
      </c>
      <c r="C325" s="272">
        <f t="shared" si="178"/>
        <v>3367</v>
      </c>
      <c r="D325" s="272">
        <f t="shared" si="179"/>
        <v>2996</v>
      </c>
      <c r="E325" s="273">
        <f t="shared" si="171"/>
        <v>6259</v>
      </c>
      <c r="F325" s="273">
        <f t="shared" si="180"/>
        <v>3301</v>
      </c>
      <c r="G325" s="273">
        <f t="shared" si="181"/>
        <v>2958</v>
      </c>
      <c r="H325" s="273">
        <f t="shared" si="172"/>
        <v>6077</v>
      </c>
      <c r="I325" s="273">
        <v>3193</v>
      </c>
      <c r="J325" s="273">
        <v>2884</v>
      </c>
      <c r="K325" s="273">
        <f t="shared" si="173"/>
        <v>65</v>
      </c>
      <c r="L325" s="273">
        <v>40</v>
      </c>
      <c r="M325" s="273">
        <v>25</v>
      </c>
      <c r="N325" s="273">
        <f t="shared" si="174"/>
        <v>37</v>
      </c>
      <c r="O325" s="273">
        <v>27</v>
      </c>
      <c r="P325" s="273">
        <v>10</v>
      </c>
      <c r="Q325" s="273">
        <f t="shared" si="175"/>
        <v>33</v>
      </c>
      <c r="R325" s="273">
        <v>9</v>
      </c>
      <c r="S325" s="273">
        <v>24</v>
      </c>
      <c r="T325" s="273">
        <f t="shared" si="176"/>
        <v>47</v>
      </c>
      <c r="U325" s="273">
        <v>32</v>
      </c>
      <c r="V325" s="273">
        <v>15</v>
      </c>
      <c r="W325" s="273">
        <f t="shared" si="177"/>
        <v>104</v>
      </c>
      <c r="X325" s="273">
        <v>66</v>
      </c>
      <c r="Y325" s="255">
        <v>38</v>
      </c>
    </row>
    <row r="326" spans="1:25" ht="20.100000000000001" customHeight="1" thickBot="1">
      <c r="A326" s="11" t="s">
        <v>353</v>
      </c>
      <c r="B326" s="246">
        <f t="shared" si="170"/>
        <v>8099</v>
      </c>
      <c r="C326" s="274">
        <f t="shared" si="178"/>
        <v>4647</v>
      </c>
      <c r="D326" s="274">
        <f t="shared" si="179"/>
        <v>3452</v>
      </c>
      <c r="E326" s="274">
        <f t="shared" si="171"/>
        <v>7990</v>
      </c>
      <c r="F326" s="274">
        <f t="shared" si="180"/>
        <v>4565</v>
      </c>
      <c r="G326" s="274">
        <f t="shared" si="181"/>
        <v>3425</v>
      </c>
      <c r="H326" s="274">
        <f t="shared" si="172"/>
        <v>7922</v>
      </c>
      <c r="I326" s="274">
        <v>4520</v>
      </c>
      <c r="J326" s="274">
        <v>3402</v>
      </c>
      <c r="K326" s="274">
        <f t="shared" si="173"/>
        <v>2</v>
      </c>
      <c r="L326" s="274">
        <v>1</v>
      </c>
      <c r="M326" s="274">
        <v>1</v>
      </c>
      <c r="N326" s="274">
        <f t="shared" si="174"/>
        <v>1</v>
      </c>
      <c r="O326" s="274">
        <v>1</v>
      </c>
      <c r="P326" s="274">
        <v>0</v>
      </c>
      <c r="Q326" s="274">
        <f t="shared" si="175"/>
        <v>1</v>
      </c>
      <c r="R326" s="274">
        <v>0</v>
      </c>
      <c r="S326" s="274">
        <v>1</v>
      </c>
      <c r="T326" s="274">
        <f t="shared" si="176"/>
        <v>64</v>
      </c>
      <c r="U326" s="274">
        <v>43</v>
      </c>
      <c r="V326" s="274">
        <v>21</v>
      </c>
      <c r="W326" s="274">
        <f t="shared" si="177"/>
        <v>109</v>
      </c>
      <c r="X326" s="274">
        <v>82</v>
      </c>
      <c r="Y326" s="256">
        <v>27</v>
      </c>
    </row>
    <row r="327" spans="1:25" ht="5.0999999999999996" customHeight="1" thickBot="1"/>
    <row r="328" spans="1:25" ht="20.100000000000001" customHeight="1">
      <c r="A328" s="467" t="s">
        <v>4</v>
      </c>
      <c r="B328" s="8" t="s">
        <v>233</v>
      </c>
      <c r="C328" s="6"/>
      <c r="D328" s="6"/>
      <c r="E328" s="6"/>
      <c r="F328" s="6"/>
      <c r="G328" s="6"/>
      <c r="H328" s="6"/>
      <c r="I328" s="7"/>
    </row>
    <row r="329" spans="1:25" ht="20.100000000000001" customHeight="1">
      <c r="A329" s="468"/>
      <c r="B329" s="121"/>
      <c r="C329" s="144"/>
      <c r="D329" s="144"/>
      <c r="E329" s="144"/>
      <c r="F329" s="144"/>
      <c r="G329" s="144"/>
      <c r="H329" s="144"/>
      <c r="I329" s="143"/>
    </row>
    <row r="330" spans="1:25" ht="20.100000000000001" customHeight="1">
      <c r="A330" s="468"/>
      <c r="B330" s="472" t="s">
        <v>184</v>
      </c>
      <c r="C330" s="44" t="s">
        <v>71</v>
      </c>
      <c r="D330" s="111"/>
      <c r="E330" s="111"/>
      <c r="F330" s="111"/>
      <c r="G330" s="111"/>
      <c r="H330" s="111"/>
      <c r="I330" s="482" t="s">
        <v>186</v>
      </c>
    </row>
    <row r="331" spans="1:25" ht="35.25" thickBot="1">
      <c r="A331" s="468"/>
      <c r="B331" s="470"/>
      <c r="C331" s="122" t="s">
        <v>65</v>
      </c>
      <c r="D331" s="60" t="s">
        <v>91</v>
      </c>
      <c r="E331" s="60" t="s">
        <v>92</v>
      </c>
      <c r="F331" s="60" t="s">
        <v>93</v>
      </c>
      <c r="G331" s="60" t="s">
        <v>94</v>
      </c>
      <c r="H331" s="45" t="s">
        <v>185</v>
      </c>
      <c r="I331" s="483"/>
    </row>
    <row r="332" spans="1:25" ht="20.100000000000001" customHeight="1" thickBot="1">
      <c r="A332" s="32" t="s">
        <v>27</v>
      </c>
      <c r="B332" s="259">
        <f>SUM(C332,I332)</f>
        <v>100</v>
      </c>
      <c r="C332" s="275">
        <f t="shared" ref="C332:C354" si="182">E304/$B304*100</f>
        <v>98.399783473173571</v>
      </c>
      <c r="D332" s="275">
        <f t="shared" ref="D332:D354" si="183">H304/$B304*100</f>
        <v>79.9346255543295</v>
      </c>
      <c r="E332" s="275">
        <f t="shared" ref="E332:E354" si="184">K304/$B304*100</f>
        <v>15.436280735358416</v>
      </c>
      <c r="F332" s="275">
        <f t="shared" ref="F332:F354" si="185">N304/$B304*100</f>
        <v>0.99061023089254863</v>
      </c>
      <c r="G332" s="275">
        <f t="shared" ref="G332:G354" si="186">Q304/$B304*100</f>
        <v>0.61377027336511836</v>
      </c>
      <c r="H332" s="275">
        <f t="shared" ref="H332:H354" si="187">T304/$B304*100</f>
        <v>1.4244966792279985</v>
      </c>
      <c r="I332" s="276">
        <f t="shared" ref="I332:I354" si="188">W304/$B304*100</f>
        <v>1.6002165268264246</v>
      </c>
    </row>
    <row r="333" spans="1:25" ht="20.100000000000001" customHeight="1">
      <c r="A333" s="29" t="s">
        <v>5</v>
      </c>
      <c r="B333" s="123">
        <f>SUM(C333,I333)</f>
        <v>99.999999999999986</v>
      </c>
      <c r="C333" s="127">
        <f t="shared" si="182"/>
        <v>97.43206182996758</v>
      </c>
      <c r="D333" s="127">
        <f t="shared" si="183"/>
        <v>46.661680378957868</v>
      </c>
      <c r="E333" s="127">
        <f t="shared" si="184"/>
        <v>44.901520817751184</v>
      </c>
      <c r="F333" s="127">
        <f t="shared" si="185"/>
        <v>1.6305160807778611</v>
      </c>
      <c r="G333" s="127">
        <f t="shared" si="186"/>
        <v>1.7152829718274742</v>
      </c>
      <c r="H333" s="127">
        <f t="shared" si="187"/>
        <v>2.5230615806532035</v>
      </c>
      <c r="I333" s="128">
        <f t="shared" si="188"/>
        <v>2.5679381700324111</v>
      </c>
    </row>
    <row r="334" spans="1:25" ht="20.100000000000001" customHeight="1">
      <c r="A334" s="10" t="s">
        <v>6</v>
      </c>
      <c r="B334" s="123">
        <f t="shared" ref="B334:B354" si="189">SUM(C334,I334)</f>
        <v>100</v>
      </c>
      <c r="C334" s="279">
        <f t="shared" si="182"/>
        <v>99.087131033992819</v>
      </c>
      <c r="D334" s="279">
        <f t="shared" si="183"/>
        <v>61.964977089475369</v>
      </c>
      <c r="E334" s="279">
        <f t="shared" si="184"/>
        <v>33.211380669910845</v>
      </c>
      <c r="F334" s="279">
        <f t="shared" si="185"/>
        <v>0.76723617376478526</v>
      </c>
      <c r="G334" s="279">
        <f t="shared" si="186"/>
        <v>0.67843569069015741</v>
      </c>
      <c r="H334" s="279">
        <f t="shared" si="187"/>
        <v>2.4651014101516711</v>
      </c>
      <c r="I334" s="280">
        <f t="shared" si="188"/>
        <v>0.91286896600717515</v>
      </c>
    </row>
    <row r="335" spans="1:25" ht="20.100000000000001" customHeight="1">
      <c r="A335" s="10" t="s">
        <v>7</v>
      </c>
      <c r="B335" s="123">
        <f t="shared" si="189"/>
        <v>100</v>
      </c>
      <c r="C335" s="279">
        <f t="shared" si="182"/>
        <v>98.470017636684304</v>
      </c>
      <c r="D335" s="279">
        <f t="shared" si="183"/>
        <v>64.298941798941797</v>
      </c>
      <c r="E335" s="279">
        <f t="shared" si="184"/>
        <v>30.392416225749557</v>
      </c>
      <c r="F335" s="279">
        <f t="shared" si="185"/>
        <v>1.1331569664902998</v>
      </c>
      <c r="G335" s="279">
        <f t="shared" si="186"/>
        <v>0.72310405643738973</v>
      </c>
      <c r="H335" s="279">
        <f t="shared" si="187"/>
        <v>1.9223985890652557</v>
      </c>
      <c r="I335" s="280">
        <f t="shared" si="188"/>
        <v>1.5299823633156966</v>
      </c>
    </row>
    <row r="336" spans="1:25" ht="20.100000000000001" customHeight="1">
      <c r="A336" s="10" t="s">
        <v>8</v>
      </c>
      <c r="B336" s="123">
        <f t="shared" si="189"/>
        <v>100</v>
      </c>
      <c r="C336" s="279">
        <f t="shared" si="182"/>
        <v>97.912603828096792</v>
      </c>
      <c r="D336" s="279">
        <f t="shared" si="183"/>
        <v>82.448537378114835</v>
      </c>
      <c r="E336" s="279">
        <f t="shared" si="184"/>
        <v>13.391115926327194</v>
      </c>
      <c r="F336" s="279">
        <f t="shared" si="185"/>
        <v>0.8667388949079089</v>
      </c>
      <c r="G336" s="279">
        <f t="shared" si="186"/>
        <v>0.39003250270855905</v>
      </c>
      <c r="H336" s="279">
        <f t="shared" si="187"/>
        <v>0.81617912603828091</v>
      </c>
      <c r="I336" s="280">
        <f t="shared" si="188"/>
        <v>2.0873961719032144</v>
      </c>
    </row>
    <row r="337" spans="1:9" ht="20.100000000000001" customHeight="1">
      <c r="A337" s="10" t="s">
        <v>9</v>
      </c>
      <c r="B337" s="123">
        <f t="shared" si="189"/>
        <v>100</v>
      </c>
      <c r="C337" s="279">
        <f t="shared" si="182"/>
        <v>98.507908087138162</v>
      </c>
      <c r="D337" s="279">
        <f t="shared" si="183"/>
        <v>61.961603501442355</v>
      </c>
      <c r="E337" s="279">
        <f t="shared" si="184"/>
        <v>30.737093404953747</v>
      </c>
      <c r="F337" s="279">
        <f t="shared" si="185"/>
        <v>2.9046055903710335</v>
      </c>
      <c r="G337" s="279">
        <f t="shared" si="186"/>
        <v>0.72615139759275837</v>
      </c>
      <c r="H337" s="279">
        <f t="shared" si="187"/>
        <v>2.178454192778275</v>
      </c>
      <c r="I337" s="280">
        <f t="shared" si="188"/>
        <v>1.4920919128618322</v>
      </c>
    </row>
    <row r="338" spans="1:9" ht="20.100000000000001" customHeight="1">
      <c r="A338" s="10" t="s">
        <v>10</v>
      </c>
      <c r="B338" s="123">
        <f t="shared" si="189"/>
        <v>100</v>
      </c>
      <c r="C338" s="279">
        <f t="shared" si="182"/>
        <v>97.98666324698641</v>
      </c>
      <c r="D338" s="279">
        <f t="shared" si="183"/>
        <v>91.741472172351891</v>
      </c>
      <c r="E338" s="279">
        <f t="shared" si="184"/>
        <v>4.0010259040779683</v>
      </c>
      <c r="F338" s="279">
        <f t="shared" si="185"/>
        <v>0.53859964093357271</v>
      </c>
      <c r="G338" s="279">
        <f t="shared" si="186"/>
        <v>0.5514234419081816</v>
      </c>
      <c r="H338" s="279">
        <f t="shared" si="187"/>
        <v>1.1541420877147985</v>
      </c>
      <c r="I338" s="280">
        <f t="shared" si="188"/>
        <v>2.0133367530135931</v>
      </c>
    </row>
    <row r="339" spans="1:9" ht="20.100000000000001" customHeight="1">
      <c r="A339" s="10" t="s">
        <v>11</v>
      </c>
      <c r="B339" s="123">
        <f t="shared" si="189"/>
        <v>100.00000000000001</v>
      </c>
      <c r="C339" s="279">
        <f t="shared" si="182"/>
        <v>99.006838163464678</v>
      </c>
      <c r="D339" s="279">
        <f t="shared" si="183"/>
        <v>96.401823510257245</v>
      </c>
      <c r="E339" s="279">
        <f t="shared" si="184"/>
        <v>1.1234125691957018</v>
      </c>
      <c r="F339" s="279">
        <f t="shared" si="185"/>
        <v>0.55356561380657765</v>
      </c>
      <c r="G339" s="279">
        <f t="shared" si="186"/>
        <v>0.17909475740801042</v>
      </c>
      <c r="H339" s="279">
        <f t="shared" si="187"/>
        <v>0.7489417127971344</v>
      </c>
      <c r="I339" s="280">
        <f t="shared" si="188"/>
        <v>0.99316183653533041</v>
      </c>
    </row>
    <row r="340" spans="1:9" ht="20.100000000000001" customHeight="1">
      <c r="A340" s="10" t="s">
        <v>12</v>
      </c>
      <c r="B340" s="123">
        <f t="shared" si="189"/>
        <v>99.999999999999986</v>
      </c>
      <c r="C340" s="279">
        <f t="shared" si="182"/>
        <v>98.542914171656676</v>
      </c>
      <c r="D340" s="279">
        <f t="shared" si="183"/>
        <v>93.453093812375258</v>
      </c>
      <c r="E340" s="279">
        <f t="shared" si="184"/>
        <v>2.5748502994011977</v>
      </c>
      <c r="F340" s="279">
        <f t="shared" si="185"/>
        <v>0.77844311377245512</v>
      </c>
      <c r="G340" s="279">
        <f t="shared" si="186"/>
        <v>0.43912175648702595</v>
      </c>
      <c r="H340" s="279">
        <f t="shared" si="187"/>
        <v>1.2974051896207583</v>
      </c>
      <c r="I340" s="280">
        <f t="shared" si="188"/>
        <v>1.4570858283433135</v>
      </c>
    </row>
    <row r="341" spans="1:9" ht="20.100000000000001" customHeight="1">
      <c r="A341" s="10" t="s">
        <v>13</v>
      </c>
      <c r="B341" s="123">
        <f t="shared" si="189"/>
        <v>100</v>
      </c>
      <c r="C341" s="279">
        <f t="shared" si="182"/>
        <v>98.752069272889344</v>
      </c>
      <c r="D341" s="279">
        <f t="shared" si="183"/>
        <v>93.10454603336305</v>
      </c>
      <c r="E341" s="279">
        <f t="shared" si="184"/>
        <v>2.3175856360626512</v>
      </c>
      <c r="F341" s="279">
        <f t="shared" si="185"/>
        <v>0.94231503883866041</v>
      </c>
      <c r="G341" s="279">
        <f t="shared" si="186"/>
        <v>1.4644085063033236</v>
      </c>
      <c r="H341" s="279">
        <f t="shared" si="187"/>
        <v>0.92321405832166048</v>
      </c>
      <c r="I341" s="280">
        <f t="shared" si="188"/>
        <v>1.2479307271106583</v>
      </c>
    </row>
    <row r="342" spans="1:9" ht="20.100000000000001" customHeight="1">
      <c r="A342" s="10" t="s">
        <v>14</v>
      </c>
      <c r="B342" s="123">
        <f t="shared" si="189"/>
        <v>100</v>
      </c>
      <c r="C342" s="279">
        <f t="shared" si="182"/>
        <v>98.680570334113639</v>
      </c>
      <c r="D342" s="279">
        <f t="shared" si="183"/>
        <v>92.636731219408389</v>
      </c>
      <c r="E342" s="279">
        <f t="shared" si="184"/>
        <v>4.1285379868057035</v>
      </c>
      <c r="F342" s="279">
        <f t="shared" si="185"/>
        <v>1.0108533730580975</v>
      </c>
      <c r="G342" s="279">
        <f t="shared" si="186"/>
        <v>0.17024898914662695</v>
      </c>
      <c r="H342" s="279">
        <f t="shared" si="187"/>
        <v>0.73419876569482867</v>
      </c>
      <c r="I342" s="280">
        <f t="shared" si="188"/>
        <v>1.3194296658863589</v>
      </c>
    </row>
    <row r="343" spans="1:9" ht="20.100000000000001" customHeight="1">
      <c r="A343" s="10" t="s">
        <v>15</v>
      </c>
      <c r="B343" s="123">
        <f t="shared" si="189"/>
        <v>100</v>
      </c>
      <c r="C343" s="279">
        <f t="shared" si="182"/>
        <v>98.717413972888423</v>
      </c>
      <c r="D343" s="279">
        <f t="shared" si="183"/>
        <v>75.755995828988532</v>
      </c>
      <c r="E343" s="279">
        <f t="shared" si="184"/>
        <v>21.772679874869656</v>
      </c>
      <c r="F343" s="279">
        <f t="shared" si="185"/>
        <v>0.50052137643378525</v>
      </c>
      <c r="G343" s="279">
        <f t="shared" si="186"/>
        <v>0.11470281543274244</v>
      </c>
      <c r="H343" s="279">
        <f t="shared" si="187"/>
        <v>0.57351407716371217</v>
      </c>
      <c r="I343" s="280">
        <f t="shared" si="188"/>
        <v>1.2825860271115745</v>
      </c>
    </row>
    <row r="344" spans="1:9" ht="20.100000000000001" customHeight="1">
      <c r="A344" s="10" t="s">
        <v>16</v>
      </c>
      <c r="B344" s="123">
        <f t="shared" si="189"/>
        <v>100</v>
      </c>
      <c r="C344" s="279">
        <f t="shared" si="182"/>
        <v>98.402597402597408</v>
      </c>
      <c r="D344" s="279">
        <f t="shared" si="183"/>
        <v>92.779220779220779</v>
      </c>
      <c r="E344" s="279">
        <f t="shared" si="184"/>
        <v>3.3636363636363638</v>
      </c>
      <c r="F344" s="279">
        <f t="shared" si="185"/>
        <v>1.0779220779220779</v>
      </c>
      <c r="G344" s="279">
        <f t="shared" si="186"/>
        <v>0.18181818181818182</v>
      </c>
      <c r="H344" s="279">
        <f t="shared" si="187"/>
        <v>1</v>
      </c>
      <c r="I344" s="280">
        <f t="shared" si="188"/>
        <v>1.5974025974025974</v>
      </c>
    </row>
    <row r="345" spans="1:9" ht="20.100000000000001" customHeight="1">
      <c r="A345" s="10" t="s">
        <v>17</v>
      </c>
      <c r="B345" s="123">
        <f t="shared" si="189"/>
        <v>100</v>
      </c>
      <c r="C345" s="279">
        <f t="shared" si="182"/>
        <v>98.63467107985106</v>
      </c>
      <c r="D345" s="279">
        <f t="shared" si="183"/>
        <v>93.380223417459661</v>
      </c>
      <c r="E345" s="279">
        <f t="shared" si="184"/>
        <v>2.2755482002482417</v>
      </c>
      <c r="F345" s="279">
        <f t="shared" si="185"/>
        <v>1.0895048958764308</v>
      </c>
      <c r="G345" s="279">
        <f t="shared" si="186"/>
        <v>0.74472486553578821</v>
      </c>
      <c r="H345" s="279">
        <f t="shared" si="187"/>
        <v>1.1446697007309337</v>
      </c>
      <c r="I345" s="280">
        <f t="shared" si="188"/>
        <v>1.3653289201489449</v>
      </c>
    </row>
    <row r="346" spans="1:9" ht="20.100000000000001" customHeight="1">
      <c r="A346" s="10" t="s">
        <v>18</v>
      </c>
      <c r="B346" s="123">
        <f t="shared" si="189"/>
        <v>100</v>
      </c>
      <c r="C346" s="279">
        <f t="shared" si="182"/>
        <v>98.55204999237921</v>
      </c>
      <c r="D346" s="279">
        <f t="shared" si="183"/>
        <v>92.805974698978815</v>
      </c>
      <c r="E346" s="279">
        <f t="shared" si="184"/>
        <v>3.9094650205761319</v>
      </c>
      <c r="F346" s="279">
        <f t="shared" si="185"/>
        <v>0.57918000304831585</v>
      </c>
      <c r="G346" s="279">
        <f t="shared" si="186"/>
        <v>0.20576131687242799</v>
      </c>
      <c r="H346" s="279">
        <f t="shared" si="187"/>
        <v>1.0516689529035208</v>
      </c>
      <c r="I346" s="280">
        <f t="shared" si="188"/>
        <v>1.4479500076207896</v>
      </c>
    </row>
    <row r="347" spans="1:9" ht="20.100000000000001" customHeight="1">
      <c r="A347" s="10" t="s">
        <v>19</v>
      </c>
      <c r="B347" s="123">
        <f t="shared" si="189"/>
        <v>100</v>
      </c>
      <c r="C347" s="279">
        <f t="shared" si="182"/>
        <v>97.920792079207914</v>
      </c>
      <c r="D347" s="279">
        <f t="shared" si="183"/>
        <v>90.507425742574256</v>
      </c>
      <c r="E347" s="279">
        <f t="shared" si="184"/>
        <v>4.6039603960396036</v>
      </c>
      <c r="F347" s="279">
        <f t="shared" si="185"/>
        <v>1.089108910891089</v>
      </c>
      <c r="G347" s="279">
        <f t="shared" si="186"/>
        <v>0.7178217821782179</v>
      </c>
      <c r="H347" s="279">
        <f t="shared" si="187"/>
        <v>1.0024752475247525</v>
      </c>
      <c r="I347" s="280">
        <f t="shared" si="188"/>
        <v>2.0792079207920793</v>
      </c>
    </row>
    <row r="348" spans="1:9" ht="20.100000000000001" customHeight="1">
      <c r="A348" s="10" t="s">
        <v>20</v>
      </c>
      <c r="B348" s="123">
        <f t="shared" si="189"/>
        <v>100</v>
      </c>
      <c r="C348" s="279">
        <f t="shared" si="182"/>
        <v>98.147746967071058</v>
      </c>
      <c r="D348" s="279">
        <f t="shared" si="183"/>
        <v>86.070190641247834</v>
      </c>
      <c r="E348" s="279">
        <f t="shared" si="184"/>
        <v>9.4887348353552863</v>
      </c>
      <c r="F348" s="279">
        <f t="shared" si="185"/>
        <v>0.71490467937608326</v>
      </c>
      <c r="G348" s="279">
        <f t="shared" si="186"/>
        <v>0.54159445407279028</v>
      </c>
      <c r="H348" s="279">
        <f t="shared" si="187"/>
        <v>1.3323223570190641</v>
      </c>
      <c r="I348" s="280">
        <f t="shared" si="188"/>
        <v>1.8522530329289428</v>
      </c>
    </row>
    <row r="349" spans="1:9" ht="20.100000000000001" customHeight="1">
      <c r="A349" s="10" t="s">
        <v>21</v>
      </c>
      <c r="B349" s="123">
        <f t="shared" si="189"/>
        <v>100</v>
      </c>
      <c r="C349" s="279">
        <f t="shared" si="182"/>
        <v>98.733017859868724</v>
      </c>
      <c r="D349" s="279">
        <f t="shared" si="183"/>
        <v>95.786902762936961</v>
      </c>
      <c r="E349" s="279">
        <f t="shared" si="184"/>
        <v>1.6943978018623111</v>
      </c>
      <c r="F349" s="279">
        <f t="shared" si="185"/>
        <v>0.44268050679285603</v>
      </c>
      <c r="G349" s="279">
        <f t="shared" si="186"/>
        <v>6.1059380247290497E-2</v>
      </c>
      <c r="H349" s="279">
        <f t="shared" si="187"/>
        <v>0.74797740802930857</v>
      </c>
      <c r="I349" s="280">
        <f t="shared" si="188"/>
        <v>1.2669821401312775</v>
      </c>
    </row>
    <row r="350" spans="1:9" ht="20.100000000000001" customHeight="1">
      <c r="A350" s="10" t="s">
        <v>22</v>
      </c>
      <c r="B350" s="123">
        <f t="shared" si="189"/>
        <v>100</v>
      </c>
      <c r="C350" s="279">
        <f t="shared" si="182"/>
        <v>98.179350899016171</v>
      </c>
      <c r="D350" s="279">
        <f t="shared" si="183"/>
        <v>89.336198122808995</v>
      </c>
      <c r="E350" s="279">
        <f t="shared" si="184"/>
        <v>6.0612914169399525</v>
      </c>
      <c r="F350" s="279">
        <f t="shared" si="185"/>
        <v>1.3117720230690941</v>
      </c>
      <c r="G350" s="279">
        <f t="shared" si="186"/>
        <v>0.35055976478570616</v>
      </c>
      <c r="H350" s="279">
        <f t="shared" si="187"/>
        <v>1.1195295714124165</v>
      </c>
      <c r="I350" s="280">
        <f t="shared" si="188"/>
        <v>1.8206491009838293</v>
      </c>
    </row>
    <row r="351" spans="1:9" ht="20.100000000000001" customHeight="1">
      <c r="A351" s="10" t="s">
        <v>23</v>
      </c>
      <c r="B351" s="123">
        <f t="shared" si="189"/>
        <v>100</v>
      </c>
      <c r="C351" s="279">
        <f t="shared" si="182"/>
        <v>97.731987277001792</v>
      </c>
      <c r="D351" s="279">
        <f t="shared" si="183"/>
        <v>89.683307979532572</v>
      </c>
      <c r="E351" s="279">
        <f t="shared" si="184"/>
        <v>5.1998340478495368</v>
      </c>
      <c r="F351" s="279">
        <f t="shared" si="185"/>
        <v>1.5488867376573088</v>
      </c>
      <c r="G351" s="279">
        <f t="shared" si="186"/>
        <v>0.12446411284746232</v>
      </c>
      <c r="H351" s="279">
        <f t="shared" si="187"/>
        <v>1.1754943991149218</v>
      </c>
      <c r="I351" s="280">
        <f t="shared" si="188"/>
        <v>2.2680127229982019</v>
      </c>
    </row>
    <row r="352" spans="1:9" ht="20.100000000000001" customHeight="1">
      <c r="A352" s="10" t="s">
        <v>24</v>
      </c>
      <c r="B352" s="123">
        <f t="shared" si="189"/>
        <v>100</v>
      </c>
      <c r="C352" s="279">
        <f t="shared" si="182"/>
        <v>98.065492272776396</v>
      </c>
      <c r="D352" s="279">
        <f t="shared" si="183"/>
        <v>92.672646709175396</v>
      </c>
      <c r="E352" s="279">
        <f t="shared" si="184"/>
        <v>2.7450556576245542</v>
      </c>
      <c r="F352" s="279">
        <f t="shared" si="185"/>
        <v>0.79974062466227169</v>
      </c>
      <c r="G352" s="279">
        <f t="shared" si="186"/>
        <v>0.3674483951150978</v>
      </c>
      <c r="H352" s="279">
        <f t="shared" si="187"/>
        <v>1.4806008861990705</v>
      </c>
      <c r="I352" s="280">
        <f t="shared" si="188"/>
        <v>1.9345077272236031</v>
      </c>
    </row>
    <row r="353" spans="1:17" ht="20.100000000000001" customHeight="1">
      <c r="A353" s="10" t="s">
        <v>25</v>
      </c>
      <c r="B353" s="123">
        <f t="shared" si="189"/>
        <v>100</v>
      </c>
      <c r="C353" s="279">
        <f t="shared" si="182"/>
        <v>98.365550840798363</v>
      </c>
      <c r="D353" s="279">
        <f t="shared" si="183"/>
        <v>95.505264812195506</v>
      </c>
      <c r="E353" s="279">
        <f t="shared" si="184"/>
        <v>1.0215307245010214</v>
      </c>
      <c r="F353" s="279">
        <f t="shared" si="185"/>
        <v>0.58148672010058144</v>
      </c>
      <c r="G353" s="279">
        <f t="shared" si="186"/>
        <v>0.51862329090051862</v>
      </c>
      <c r="H353" s="279">
        <f t="shared" si="187"/>
        <v>0.73864529310073868</v>
      </c>
      <c r="I353" s="280">
        <f t="shared" si="188"/>
        <v>1.6344491592016346</v>
      </c>
    </row>
    <row r="354" spans="1:17" ht="20.100000000000001" customHeight="1" thickBot="1">
      <c r="A354" s="11" t="s">
        <v>26</v>
      </c>
      <c r="B354" s="124">
        <f t="shared" si="189"/>
        <v>100</v>
      </c>
      <c r="C354" s="281">
        <f t="shared" si="182"/>
        <v>98.654154833930122</v>
      </c>
      <c r="D354" s="281">
        <f t="shared" si="183"/>
        <v>97.814545005556241</v>
      </c>
      <c r="E354" s="281">
        <f t="shared" si="184"/>
        <v>2.4694406716878628E-2</v>
      </c>
      <c r="F354" s="281">
        <f t="shared" si="185"/>
        <v>1.2347203358439314E-2</v>
      </c>
      <c r="G354" s="281">
        <f t="shared" si="186"/>
        <v>1.2347203358439314E-2</v>
      </c>
      <c r="H354" s="281">
        <f t="shared" si="187"/>
        <v>0.7902210149401161</v>
      </c>
      <c r="I354" s="282">
        <f t="shared" si="188"/>
        <v>1.3458451660698851</v>
      </c>
    </row>
    <row r="355" spans="1:17" ht="5.0999999999999996" customHeight="1" thickBot="1"/>
    <row r="356" spans="1:17" ht="20.100000000000001" customHeight="1">
      <c r="A356" s="467" t="s">
        <v>4</v>
      </c>
      <c r="B356" s="8" t="s">
        <v>234</v>
      </c>
      <c r="C356" s="6"/>
      <c r="D356" s="6"/>
      <c r="E356" s="6"/>
      <c r="F356" s="6"/>
      <c r="G356" s="6"/>
      <c r="H356" s="6"/>
      <c r="I356" s="7"/>
      <c r="J356" s="8" t="s">
        <v>235</v>
      </c>
      <c r="K356" s="6"/>
      <c r="L356" s="6"/>
      <c r="M356" s="6"/>
      <c r="N356" s="6"/>
      <c r="O356" s="6"/>
      <c r="P356" s="6"/>
      <c r="Q356" s="7"/>
    </row>
    <row r="357" spans="1:17" ht="20.100000000000001" customHeight="1">
      <c r="A357" s="468"/>
      <c r="B357" s="121"/>
      <c r="C357" s="144"/>
      <c r="D357" s="144"/>
      <c r="E357" s="144"/>
      <c r="F357" s="144"/>
      <c r="G357" s="144"/>
      <c r="H357" s="144"/>
      <c r="I357" s="143"/>
      <c r="J357" s="121"/>
      <c r="K357" s="144"/>
      <c r="L357" s="144"/>
      <c r="M357" s="144"/>
      <c r="N357" s="144"/>
      <c r="O357" s="144"/>
      <c r="P357" s="144"/>
      <c r="Q357" s="143"/>
    </row>
    <row r="358" spans="1:17" ht="20.100000000000001" customHeight="1">
      <c r="A358" s="468"/>
      <c r="B358" s="472" t="s">
        <v>184</v>
      </c>
      <c r="C358" s="44" t="s">
        <v>71</v>
      </c>
      <c r="D358" s="111"/>
      <c r="E358" s="111"/>
      <c r="F358" s="111"/>
      <c r="G358" s="111"/>
      <c r="H358" s="111"/>
      <c r="I358" s="482" t="s">
        <v>186</v>
      </c>
      <c r="J358" s="141" t="s">
        <v>184</v>
      </c>
      <c r="K358" s="44" t="s">
        <v>71</v>
      </c>
      <c r="L358" s="111"/>
      <c r="M358" s="111"/>
      <c r="N358" s="111"/>
      <c r="O358" s="111"/>
      <c r="P358" s="111"/>
      <c r="Q358" s="482" t="s">
        <v>186</v>
      </c>
    </row>
    <row r="359" spans="1:17" ht="35.25" thickBot="1">
      <c r="A359" s="468"/>
      <c r="B359" s="470"/>
      <c r="C359" s="122" t="s">
        <v>65</v>
      </c>
      <c r="D359" s="60" t="s">
        <v>91</v>
      </c>
      <c r="E359" s="60" t="s">
        <v>92</v>
      </c>
      <c r="F359" s="60" t="s">
        <v>93</v>
      </c>
      <c r="G359" s="60" t="s">
        <v>94</v>
      </c>
      <c r="H359" s="45" t="s">
        <v>185</v>
      </c>
      <c r="I359" s="483"/>
      <c r="J359" s="140"/>
      <c r="K359" s="142" t="s">
        <v>65</v>
      </c>
      <c r="L359" s="9" t="s">
        <v>91</v>
      </c>
      <c r="M359" s="9" t="s">
        <v>92</v>
      </c>
      <c r="N359" s="9" t="s">
        <v>93</v>
      </c>
      <c r="O359" s="9" t="s">
        <v>94</v>
      </c>
      <c r="P359" s="125" t="s">
        <v>185</v>
      </c>
      <c r="Q359" s="483"/>
    </row>
    <row r="360" spans="1:17" ht="20.100000000000001" customHeight="1" thickBot="1">
      <c r="A360" s="32" t="s">
        <v>27</v>
      </c>
      <c r="B360" s="259">
        <f>SUM(C360,I360)</f>
        <v>100</v>
      </c>
      <c r="C360" s="275">
        <f t="shared" ref="C360:C382" si="190">F304/$C304*100</f>
        <v>98.115967597288986</v>
      </c>
      <c r="D360" s="275">
        <f t="shared" ref="D360:D382" si="191">I304/$C304*100</f>
        <v>79.019832693806151</v>
      </c>
      <c r="E360" s="275">
        <f t="shared" ref="E360:E382" si="192">L304/$C304*100</f>
        <v>15.622840676869698</v>
      </c>
      <c r="F360" s="275">
        <f t="shared" ref="F360:F382" si="193">O304/$C304*100</f>
        <v>1.0041311986356753</v>
      </c>
      <c r="G360" s="275">
        <f t="shared" ref="G360:G382" si="194">R304/$C304*100</f>
        <v>0.63070612622943589</v>
      </c>
      <c r="H360" s="275">
        <f t="shared" ref="H360:H382" si="195">U304/$C304*100</f>
        <v>1.838456901748041</v>
      </c>
      <c r="I360" s="276">
        <f t="shared" ref="I360:I382" si="196">X304/$C304*100</f>
        <v>1.8840324027110074</v>
      </c>
      <c r="J360" s="259">
        <f>SUM(K360,Q360)</f>
        <v>100</v>
      </c>
      <c r="K360" s="275">
        <f t="shared" ref="K360:K382" si="197">G304/$D304*100</f>
        <v>98.770613828673518</v>
      </c>
      <c r="L360" s="275">
        <f t="shared" ref="L360:L382" si="198">J304/$D304*100</f>
        <v>81.129882728084752</v>
      </c>
      <c r="M360" s="275">
        <f t="shared" ref="M360:M382" si="199">M304/$D304*100</f>
        <v>15.192523795345622</v>
      </c>
      <c r="N360" s="275">
        <f t="shared" ref="N360:N382" si="200">P304/$D304*100</f>
        <v>0.97294389965135386</v>
      </c>
      <c r="O360" s="275">
        <f t="shared" ref="O360:O382" si="201">S304/$D304*100</f>
        <v>0.5916420949508725</v>
      </c>
      <c r="P360" s="275">
        <f t="shared" ref="P360:P382" si="202">V304/$D304*100</f>
        <v>0.88362131064091354</v>
      </c>
      <c r="Q360" s="276">
        <f t="shared" ref="Q360:Q382" si="203">Y304/$D304*100</f>
        <v>1.2293861713264884</v>
      </c>
    </row>
    <row r="361" spans="1:17" ht="20.100000000000001" customHeight="1">
      <c r="A361" s="29" t="s">
        <v>5</v>
      </c>
      <c r="B361" s="123">
        <f>SUM(C361,I361)</f>
        <v>100</v>
      </c>
      <c r="C361" s="127">
        <f t="shared" si="190"/>
        <v>97.196181302141568</v>
      </c>
      <c r="D361" s="127">
        <f t="shared" si="191"/>
        <v>47.441300421432871</v>
      </c>
      <c r="E361" s="127">
        <f t="shared" si="192"/>
        <v>43.596800550442936</v>
      </c>
      <c r="F361" s="127">
        <f t="shared" si="193"/>
        <v>1.4793153866001547</v>
      </c>
      <c r="G361" s="127">
        <f t="shared" si="194"/>
        <v>1.4793153866001547</v>
      </c>
      <c r="H361" s="127">
        <f t="shared" si="195"/>
        <v>3.1994495570654515</v>
      </c>
      <c r="I361" s="128">
        <f t="shared" si="196"/>
        <v>2.803818697858433</v>
      </c>
      <c r="J361" s="123">
        <f>SUM(K361,Q361)</f>
        <v>100</v>
      </c>
      <c r="K361" s="127">
        <f t="shared" si="197"/>
        <v>97.757475083056477</v>
      </c>
      <c r="L361" s="127">
        <f t="shared" si="198"/>
        <v>45.586141433317515</v>
      </c>
      <c r="M361" s="127">
        <f t="shared" si="199"/>
        <v>46.701471286188898</v>
      </c>
      <c r="N361" s="127">
        <f t="shared" si="200"/>
        <v>1.8391077361177028</v>
      </c>
      <c r="O361" s="127">
        <f t="shared" si="201"/>
        <v>2.0408163265306123</v>
      </c>
      <c r="P361" s="127">
        <f t="shared" si="202"/>
        <v>1.589938300901756</v>
      </c>
      <c r="Q361" s="128">
        <f t="shared" si="203"/>
        <v>2.2425249169435215</v>
      </c>
    </row>
    <row r="362" spans="1:17" ht="20.100000000000001" customHeight="1">
      <c r="A362" s="10" t="s">
        <v>6</v>
      </c>
      <c r="B362" s="123">
        <f t="shared" ref="B362:B382" si="204">SUM(C362,I362)</f>
        <v>100</v>
      </c>
      <c r="C362" s="279">
        <f t="shared" si="190"/>
        <v>98.939846541322552</v>
      </c>
      <c r="D362" s="279">
        <f t="shared" si="191"/>
        <v>62.086335149065775</v>
      </c>
      <c r="E362" s="279">
        <f t="shared" si="192"/>
        <v>32.25560827036842</v>
      </c>
      <c r="F362" s="279">
        <f t="shared" si="193"/>
        <v>0.749721782932115</v>
      </c>
      <c r="G362" s="279">
        <f t="shared" si="194"/>
        <v>0.7321501786446436</v>
      </c>
      <c r="H362" s="279">
        <f t="shared" si="195"/>
        <v>3.1160311603116031</v>
      </c>
      <c r="I362" s="280">
        <f t="shared" si="196"/>
        <v>1.0601534586774439</v>
      </c>
      <c r="J362" s="123">
        <f t="shared" ref="J362:J382" si="205">SUM(K362,Q362)</f>
        <v>100</v>
      </c>
      <c r="K362" s="279">
        <f t="shared" si="197"/>
        <v>99.314079422382676</v>
      </c>
      <c r="L362" s="279">
        <f t="shared" si="198"/>
        <v>61.777978339350184</v>
      </c>
      <c r="M362" s="279">
        <f t="shared" si="199"/>
        <v>34.684115523465699</v>
      </c>
      <c r="N362" s="279">
        <f t="shared" si="200"/>
        <v>0.79422382671480141</v>
      </c>
      <c r="O362" s="279">
        <f t="shared" si="201"/>
        <v>0.595667870036101</v>
      </c>
      <c r="P362" s="279">
        <f t="shared" si="202"/>
        <v>1.4620938628158844</v>
      </c>
      <c r="Q362" s="280">
        <f t="shared" si="203"/>
        <v>0.6859205776173285</v>
      </c>
    </row>
    <row r="363" spans="1:17" ht="20.100000000000001" customHeight="1">
      <c r="A363" s="10" t="s">
        <v>7</v>
      </c>
      <c r="B363" s="123">
        <f t="shared" si="204"/>
        <v>99.999999999999986</v>
      </c>
      <c r="C363" s="279">
        <f t="shared" si="190"/>
        <v>98.387931671966271</v>
      </c>
      <c r="D363" s="279">
        <f t="shared" si="191"/>
        <v>62.752347851808032</v>
      </c>
      <c r="E363" s="279">
        <f t="shared" si="192"/>
        <v>31.317015455150482</v>
      </c>
      <c r="F363" s="279">
        <f t="shared" si="193"/>
        <v>1.2571175035125342</v>
      </c>
      <c r="G363" s="279">
        <f t="shared" si="194"/>
        <v>0.67292760482141534</v>
      </c>
      <c r="H363" s="279">
        <f t="shared" si="195"/>
        <v>2.3885232566738148</v>
      </c>
      <c r="I363" s="280">
        <f t="shared" si="196"/>
        <v>1.6120683280337202</v>
      </c>
      <c r="J363" s="123">
        <f t="shared" si="205"/>
        <v>100</v>
      </c>
      <c r="K363" s="279">
        <f t="shared" si="197"/>
        <v>98.591241673037018</v>
      </c>
      <c r="L363" s="279">
        <f t="shared" si="198"/>
        <v>66.582942011575838</v>
      </c>
      <c r="M363" s="279">
        <f t="shared" si="199"/>
        <v>29.026973899748825</v>
      </c>
      <c r="N363" s="279">
        <f t="shared" si="200"/>
        <v>0.95009282516107896</v>
      </c>
      <c r="O363" s="279">
        <f t="shared" si="201"/>
        <v>0.79720432456044554</v>
      </c>
      <c r="P363" s="279">
        <f t="shared" si="202"/>
        <v>1.2340286119908266</v>
      </c>
      <c r="Q363" s="280">
        <f t="shared" si="203"/>
        <v>1.4087583269629791</v>
      </c>
    </row>
    <row r="364" spans="1:17" ht="20.100000000000001" customHeight="1">
      <c r="A364" s="10" t="s">
        <v>8</v>
      </c>
      <c r="B364" s="123">
        <f t="shared" si="204"/>
        <v>100</v>
      </c>
      <c r="C364" s="279">
        <f t="shared" si="190"/>
        <v>97.528592086236358</v>
      </c>
      <c r="D364" s="279">
        <f t="shared" si="191"/>
        <v>82.345208360720392</v>
      </c>
      <c r="E364" s="279">
        <f t="shared" si="192"/>
        <v>12.90916261338241</v>
      </c>
      <c r="F364" s="279">
        <f t="shared" si="193"/>
        <v>0.78874720652031027</v>
      </c>
      <c r="G364" s="279">
        <f t="shared" si="194"/>
        <v>0.44695675036150911</v>
      </c>
      <c r="H364" s="279">
        <f t="shared" si="195"/>
        <v>1.0385171552517418</v>
      </c>
      <c r="I364" s="280">
        <f t="shared" si="196"/>
        <v>2.4714079137636387</v>
      </c>
      <c r="J364" s="123">
        <f t="shared" si="205"/>
        <v>100</v>
      </c>
      <c r="K364" s="279">
        <f t="shared" si="197"/>
        <v>98.380891311317725</v>
      </c>
      <c r="L364" s="279">
        <f t="shared" si="198"/>
        <v>82.57454312279576</v>
      </c>
      <c r="M364" s="279">
        <f t="shared" si="199"/>
        <v>13.978839371593461</v>
      </c>
      <c r="N364" s="279">
        <f t="shared" si="200"/>
        <v>0.96184674575184348</v>
      </c>
      <c r="O364" s="279">
        <f t="shared" si="201"/>
        <v>0.32061558191728118</v>
      </c>
      <c r="P364" s="279">
        <f t="shared" si="202"/>
        <v>0.54504648925937804</v>
      </c>
      <c r="Q364" s="280">
        <f t="shared" si="203"/>
        <v>1.6191086886822699</v>
      </c>
    </row>
    <row r="365" spans="1:17" ht="20.100000000000001" customHeight="1">
      <c r="A365" s="10" t="s">
        <v>9</v>
      </c>
      <c r="B365" s="123">
        <f t="shared" si="204"/>
        <v>100.00000000000001</v>
      </c>
      <c r="C365" s="279">
        <f t="shared" si="190"/>
        <v>98.114160633103225</v>
      </c>
      <c r="D365" s="279">
        <f t="shared" si="191"/>
        <v>60.700454621990232</v>
      </c>
      <c r="E365" s="279">
        <f t="shared" si="192"/>
        <v>30.543862603131839</v>
      </c>
      <c r="F365" s="279">
        <f t="shared" si="193"/>
        <v>3.4349217039905704</v>
      </c>
      <c r="G365" s="279">
        <f t="shared" si="194"/>
        <v>0.74086546556659372</v>
      </c>
      <c r="H365" s="279">
        <f t="shared" si="195"/>
        <v>2.6940562384239768</v>
      </c>
      <c r="I365" s="280">
        <f t="shared" si="196"/>
        <v>1.8858393668967841</v>
      </c>
      <c r="J365" s="123">
        <f t="shared" si="205"/>
        <v>100</v>
      </c>
      <c r="K365" s="279">
        <f t="shared" si="197"/>
        <v>99.076324744773942</v>
      </c>
      <c r="L365" s="279">
        <f t="shared" si="198"/>
        <v>63.782207097715116</v>
      </c>
      <c r="M365" s="279">
        <f t="shared" si="199"/>
        <v>31.016042780748666</v>
      </c>
      <c r="N365" s="279">
        <f t="shared" si="200"/>
        <v>2.1390374331550799</v>
      </c>
      <c r="O365" s="279">
        <f t="shared" si="201"/>
        <v>0.7049100631988332</v>
      </c>
      <c r="P365" s="279">
        <f t="shared" si="202"/>
        <v>1.4341273699562471</v>
      </c>
      <c r="Q365" s="280">
        <f t="shared" si="203"/>
        <v>0.92367525522605731</v>
      </c>
    </row>
    <row r="366" spans="1:17" ht="20.100000000000001" customHeight="1">
      <c r="A366" s="10" t="s">
        <v>10</v>
      </c>
      <c r="B366" s="123">
        <f t="shared" si="204"/>
        <v>100</v>
      </c>
      <c r="C366" s="279">
        <f t="shared" si="190"/>
        <v>97.547503314184709</v>
      </c>
      <c r="D366" s="279">
        <f t="shared" si="191"/>
        <v>90.941228457799383</v>
      </c>
      <c r="E366" s="279">
        <f t="shared" si="192"/>
        <v>3.999116217410517</v>
      </c>
      <c r="F366" s="279">
        <f t="shared" si="193"/>
        <v>0.55236411842686695</v>
      </c>
      <c r="G366" s="279">
        <f t="shared" si="194"/>
        <v>0.55236411842686695</v>
      </c>
      <c r="H366" s="279">
        <f t="shared" si="195"/>
        <v>1.5024304021210781</v>
      </c>
      <c r="I366" s="280">
        <f t="shared" si="196"/>
        <v>2.4524966858152895</v>
      </c>
      <c r="J366" s="123">
        <f t="shared" si="205"/>
        <v>100</v>
      </c>
      <c r="K366" s="279">
        <f t="shared" si="197"/>
        <v>98.59413202933986</v>
      </c>
      <c r="L366" s="279">
        <f t="shared" si="198"/>
        <v>92.848410757946212</v>
      </c>
      <c r="M366" s="279">
        <f t="shared" si="199"/>
        <v>4.0036674816625917</v>
      </c>
      <c r="N366" s="279">
        <f t="shared" si="200"/>
        <v>0.51955990220048898</v>
      </c>
      <c r="O366" s="279">
        <f t="shared" si="201"/>
        <v>0.55012224938875309</v>
      </c>
      <c r="P366" s="279">
        <f t="shared" si="202"/>
        <v>0.67237163814180922</v>
      </c>
      <c r="Q366" s="280">
        <f t="shared" si="203"/>
        <v>1.4058679706601467</v>
      </c>
    </row>
    <row r="367" spans="1:17" ht="20.100000000000001" customHeight="1">
      <c r="A367" s="10" t="s">
        <v>11</v>
      </c>
      <c r="B367" s="123">
        <f t="shared" si="204"/>
        <v>100</v>
      </c>
      <c r="C367" s="279">
        <f t="shared" si="190"/>
        <v>98.767714109673449</v>
      </c>
      <c r="D367" s="279">
        <f t="shared" si="191"/>
        <v>95.748613678373388</v>
      </c>
      <c r="E367" s="279">
        <f t="shared" si="192"/>
        <v>1.0166358595194085</v>
      </c>
      <c r="F367" s="279">
        <f t="shared" si="193"/>
        <v>0.67775723967960566</v>
      </c>
      <c r="G367" s="279">
        <f t="shared" si="194"/>
        <v>0.30807147258163892</v>
      </c>
      <c r="H367" s="279">
        <f t="shared" si="195"/>
        <v>1.0166358595194085</v>
      </c>
      <c r="I367" s="280">
        <f t="shared" si="196"/>
        <v>1.2322858903265557</v>
      </c>
      <c r="J367" s="123">
        <f t="shared" si="205"/>
        <v>100</v>
      </c>
      <c r="K367" s="279">
        <f t="shared" si="197"/>
        <v>99.274861878453038</v>
      </c>
      <c r="L367" s="279">
        <f t="shared" si="198"/>
        <v>97.13397790055248</v>
      </c>
      <c r="M367" s="279">
        <f t="shared" si="199"/>
        <v>1.2430939226519337</v>
      </c>
      <c r="N367" s="279">
        <f t="shared" si="200"/>
        <v>0.4143646408839779</v>
      </c>
      <c r="O367" s="279">
        <f t="shared" si="201"/>
        <v>3.4530386740331487E-2</v>
      </c>
      <c r="P367" s="279">
        <f t="shared" si="202"/>
        <v>0.44889502762430938</v>
      </c>
      <c r="Q367" s="280">
        <f t="shared" si="203"/>
        <v>0.72513812154696133</v>
      </c>
    </row>
    <row r="368" spans="1:17" ht="20.100000000000001" customHeight="1">
      <c r="A368" s="10" t="s">
        <v>12</v>
      </c>
      <c r="B368" s="123">
        <f t="shared" si="204"/>
        <v>100</v>
      </c>
      <c r="C368" s="279">
        <f t="shared" si="190"/>
        <v>98.290287377228083</v>
      </c>
      <c r="D368" s="279">
        <f t="shared" si="191"/>
        <v>92.360858493997824</v>
      </c>
      <c r="E368" s="279">
        <f t="shared" si="192"/>
        <v>2.8737722808293924</v>
      </c>
      <c r="F368" s="279">
        <f t="shared" si="193"/>
        <v>0.72753728628592207</v>
      </c>
      <c r="G368" s="279">
        <f t="shared" si="194"/>
        <v>0.50927610040014548</v>
      </c>
      <c r="H368" s="279">
        <f t="shared" si="195"/>
        <v>1.8188432157148053</v>
      </c>
      <c r="I368" s="280">
        <f t="shared" si="196"/>
        <v>1.709712622771917</v>
      </c>
      <c r="J368" s="123">
        <f t="shared" si="205"/>
        <v>100</v>
      </c>
      <c r="K368" s="279">
        <f t="shared" si="197"/>
        <v>98.8500663423264</v>
      </c>
      <c r="L368" s="279">
        <f t="shared" si="198"/>
        <v>94.781070322865986</v>
      </c>
      <c r="M368" s="279">
        <f t="shared" si="199"/>
        <v>2.2114108801415302</v>
      </c>
      <c r="N368" s="279">
        <f t="shared" si="200"/>
        <v>0.84033613445378152</v>
      </c>
      <c r="O368" s="279">
        <f t="shared" si="201"/>
        <v>0.35382574082264484</v>
      </c>
      <c r="P368" s="279">
        <f t="shared" si="202"/>
        <v>0.6634232640424591</v>
      </c>
      <c r="Q368" s="280">
        <f t="shared" si="203"/>
        <v>1.1499336576735959</v>
      </c>
    </row>
    <row r="369" spans="1:17" ht="20.100000000000001" customHeight="1">
      <c r="A369" s="10" t="s">
        <v>13</v>
      </c>
      <c r="B369" s="123">
        <f t="shared" si="204"/>
        <v>100</v>
      </c>
      <c r="C369" s="279">
        <f t="shared" si="190"/>
        <v>98.560984101195316</v>
      </c>
      <c r="D369" s="279">
        <f t="shared" si="191"/>
        <v>92.387141696646168</v>
      </c>
      <c r="E369" s="279">
        <f t="shared" si="192"/>
        <v>2.2977834513171635</v>
      </c>
      <c r="F369" s="279">
        <f t="shared" si="193"/>
        <v>1.0444470233259835</v>
      </c>
      <c r="G369" s="279">
        <f t="shared" si="194"/>
        <v>1.7407450388766392</v>
      </c>
      <c r="H369" s="279">
        <f t="shared" si="195"/>
        <v>1.0908668910293606</v>
      </c>
      <c r="I369" s="280">
        <f t="shared" si="196"/>
        <v>1.4390158988046884</v>
      </c>
      <c r="J369" s="123">
        <f t="shared" si="205"/>
        <v>100.00000000000001</v>
      </c>
      <c r="K369" s="279">
        <f t="shared" si="197"/>
        <v>98.984341938214143</v>
      </c>
      <c r="L369" s="279">
        <f t="shared" si="198"/>
        <v>93.976583439131048</v>
      </c>
      <c r="M369" s="279">
        <f t="shared" si="199"/>
        <v>2.3416560868951897</v>
      </c>
      <c r="N369" s="279">
        <f t="shared" si="200"/>
        <v>0.81816899421639155</v>
      </c>
      <c r="O369" s="279">
        <f t="shared" si="201"/>
        <v>1.1285089575398506</v>
      </c>
      <c r="P369" s="279">
        <f t="shared" si="202"/>
        <v>0.71942446043165476</v>
      </c>
      <c r="Q369" s="280">
        <f t="shared" si="203"/>
        <v>1.0156580617858655</v>
      </c>
    </row>
    <row r="370" spans="1:17" ht="20.100000000000001" customHeight="1">
      <c r="A370" s="10" t="s">
        <v>14</v>
      </c>
      <c r="B370" s="123">
        <f t="shared" si="204"/>
        <v>100</v>
      </c>
      <c r="C370" s="279">
        <f t="shared" si="190"/>
        <v>98.451151707704526</v>
      </c>
      <c r="D370" s="279">
        <f t="shared" si="191"/>
        <v>92.295472597299437</v>
      </c>
      <c r="E370" s="279">
        <f t="shared" si="192"/>
        <v>3.9912629070691028</v>
      </c>
      <c r="F370" s="279">
        <f t="shared" si="193"/>
        <v>0.87370929308975376</v>
      </c>
      <c r="G370" s="279">
        <f t="shared" si="194"/>
        <v>0.23828435266084197</v>
      </c>
      <c r="H370" s="279">
        <f t="shared" si="195"/>
        <v>1.0524225575853852</v>
      </c>
      <c r="I370" s="280">
        <f t="shared" si="196"/>
        <v>1.5488482922954727</v>
      </c>
      <c r="J370" s="123">
        <f t="shared" si="205"/>
        <v>100</v>
      </c>
      <c r="K370" s="279">
        <f t="shared" si="197"/>
        <v>98.945437872535535</v>
      </c>
      <c r="L370" s="279">
        <f t="shared" si="198"/>
        <v>93.030719853278313</v>
      </c>
      <c r="M370" s="279">
        <f t="shared" si="199"/>
        <v>4.2870243007794588</v>
      </c>
      <c r="N370" s="279">
        <f t="shared" si="200"/>
        <v>1.1691884456671253</v>
      </c>
      <c r="O370" s="279">
        <f t="shared" si="201"/>
        <v>9.170105456212746E-2</v>
      </c>
      <c r="P370" s="279">
        <f t="shared" si="202"/>
        <v>0.36680421824850984</v>
      </c>
      <c r="Q370" s="280">
        <f t="shared" si="203"/>
        <v>1.0545621274644659</v>
      </c>
    </row>
    <row r="371" spans="1:17" ht="20.100000000000001" customHeight="1">
      <c r="A371" s="10" t="s">
        <v>15</v>
      </c>
      <c r="B371" s="123">
        <f t="shared" si="204"/>
        <v>100</v>
      </c>
      <c r="C371" s="279">
        <f t="shared" si="190"/>
        <v>98.287600577676912</v>
      </c>
      <c r="D371" s="279">
        <f t="shared" si="191"/>
        <v>75.469362492263258</v>
      </c>
      <c r="E371" s="279">
        <f t="shared" si="192"/>
        <v>21.49783371157417</v>
      </c>
      <c r="F371" s="279">
        <f t="shared" si="193"/>
        <v>0.37136373014235613</v>
      </c>
      <c r="G371" s="279">
        <f t="shared" si="194"/>
        <v>8.2525273364968024E-2</v>
      </c>
      <c r="H371" s="279">
        <f t="shared" si="195"/>
        <v>0.86651537033216419</v>
      </c>
      <c r="I371" s="280">
        <f t="shared" si="196"/>
        <v>1.7123994223230865</v>
      </c>
      <c r="J371" s="123">
        <f t="shared" si="205"/>
        <v>99.999999999999986</v>
      </c>
      <c r="K371" s="279">
        <f t="shared" si="197"/>
        <v>99.156651908075048</v>
      </c>
      <c r="L371" s="279">
        <f t="shared" si="198"/>
        <v>76.048914189331654</v>
      </c>
      <c r="M371" s="279">
        <f t="shared" si="199"/>
        <v>22.053552603837232</v>
      </c>
      <c r="N371" s="279">
        <f t="shared" si="200"/>
        <v>0.63251106894370646</v>
      </c>
      <c r="O371" s="279">
        <f t="shared" si="201"/>
        <v>0.14758591608686486</v>
      </c>
      <c r="P371" s="279">
        <f t="shared" si="202"/>
        <v>0.27408812987560616</v>
      </c>
      <c r="Q371" s="280">
        <f t="shared" si="203"/>
        <v>0.84334809192494198</v>
      </c>
    </row>
    <row r="372" spans="1:17" ht="20.100000000000001" customHeight="1">
      <c r="A372" s="10" t="s">
        <v>16</v>
      </c>
      <c r="B372" s="123">
        <f t="shared" si="204"/>
        <v>99.999999999999986</v>
      </c>
      <c r="C372" s="279">
        <f t="shared" si="190"/>
        <v>98.072805139186286</v>
      </c>
      <c r="D372" s="279">
        <f t="shared" si="191"/>
        <v>92.243635498453486</v>
      </c>
      <c r="E372" s="279">
        <f t="shared" si="192"/>
        <v>3.1406138472519629</v>
      </c>
      <c r="F372" s="279">
        <f t="shared" si="193"/>
        <v>1.046871282417321</v>
      </c>
      <c r="G372" s="279">
        <f t="shared" si="194"/>
        <v>0.30930287889602665</v>
      </c>
      <c r="H372" s="279">
        <f t="shared" si="195"/>
        <v>1.3323816321674995</v>
      </c>
      <c r="I372" s="280">
        <f t="shared" si="196"/>
        <v>1.9271948608137044</v>
      </c>
      <c r="J372" s="123">
        <f t="shared" si="205"/>
        <v>100</v>
      </c>
      <c r="K372" s="279">
        <f t="shared" si="197"/>
        <v>98.798970546182446</v>
      </c>
      <c r="L372" s="279">
        <f t="shared" si="198"/>
        <v>93.422933943380031</v>
      </c>
      <c r="M372" s="279">
        <f t="shared" si="199"/>
        <v>3.6316843008292818</v>
      </c>
      <c r="N372" s="279">
        <f t="shared" si="200"/>
        <v>1.1152416356877324</v>
      </c>
      <c r="O372" s="279">
        <f t="shared" si="201"/>
        <v>2.8595939376608523E-2</v>
      </c>
      <c r="P372" s="279">
        <f t="shared" si="202"/>
        <v>0.60051472690877894</v>
      </c>
      <c r="Q372" s="280">
        <f t="shared" si="203"/>
        <v>1.2010294538175579</v>
      </c>
    </row>
    <row r="373" spans="1:17" ht="20.100000000000001" customHeight="1">
      <c r="A373" s="10" t="s">
        <v>17</v>
      </c>
      <c r="B373" s="123">
        <f t="shared" si="204"/>
        <v>100.00000000000001</v>
      </c>
      <c r="C373" s="279">
        <f t="shared" si="190"/>
        <v>98.369987063389402</v>
      </c>
      <c r="D373" s="279">
        <f t="shared" si="191"/>
        <v>92.652005174644245</v>
      </c>
      <c r="E373" s="279">
        <f t="shared" si="192"/>
        <v>2.4579560155239331</v>
      </c>
      <c r="F373" s="279">
        <f t="shared" si="193"/>
        <v>1.0349288486416559</v>
      </c>
      <c r="G373" s="279">
        <f t="shared" si="194"/>
        <v>0.77619663648124193</v>
      </c>
      <c r="H373" s="279">
        <f t="shared" si="195"/>
        <v>1.4489003880983182</v>
      </c>
      <c r="I373" s="280">
        <f t="shared" si="196"/>
        <v>1.630012936610608</v>
      </c>
      <c r="J373" s="123">
        <f t="shared" si="205"/>
        <v>100</v>
      </c>
      <c r="K373" s="279">
        <f t="shared" si="197"/>
        <v>98.936798582398112</v>
      </c>
      <c r="L373" s="279">
        <f t="shared" si="198"/>
        <v>94.211458948611934</v>
      </c>
      <c r="M373" s="279">
        <f t="shared" si="199"/>
        <v>2.067336089781453</v>
      </c>
      <c r="N373" s="279">
        <f t="shared" si="200"/>
        <v>1.151801535735381</v>
      </c>
      <c r="O373" s="279">
        <f t="shared" si="201"/>
        <v>0.70880094506792679</v>
      </c>
      <c r="P373" s="279">
        <f t="shared" si="202"/>
        <v>0.79740106320141757</v>
      </c>
      <c r="Q373" s="280">
        <f t="shared" si="203"/>
        <v>1.06320141760189</v>
      </c>
    </row>
    <row r="374" spans="1:17" ht="20.100000000000001" customHeight="1">
      <c r="A374" s="10" t="s">
        <v>18</v>
      </c>
      <c r="B374" s="123">
        <f t="shared" si="204"/>
        <v>100.00000000000001</v>
      </c>
      <c r="C374" s="279">
        <f t="shared" si="190"/>
        <v>98.297234709167697</v>
      </c>
      <c r="D374" s="279">
        <f t="shared" si="191"/>
        <v>92.344367252417925</v>
      </c>
      <c r="E374" s="279">
        <f t="shared" si="192"/>
        <v>3.8414384961176955</v>
      </c>
      <c r="F374" s="279">
        <f t="shared" si="193"/>
        <v>0.4495300367797303</v>
      </c>
      <c r="G374" s="279">
        <f t="shared" si="194"/>
        <v>0.28606456885982834</v>
      </c>
      <c r="H374" s="279">
        <f t="shared" si="195"/>
        <v>1.3758343549925078</v>
      </c>
      <c r="I374" s="280">
        <f t="shared" si="196"/>
        <v>1.7027652908323114</v>
      </c>
      <c r="J374" s="123">
        <f t="shared" si="205"/>
        <v>100</v>
      </c>
      <c r="K374" s="279">
        <f t="shared" si="197"/>
        <v>98.875627054142882</v>
      </c>
      <c r="L374" s="279">
        <f t="shared" si="198"/>
        <v>93.392146687424315</v>
      </c>
      <c r="M374" s="279">
        <f t="shared" si="199"/>
        <v>3.995848469122989</v>
      </c>
      <c r="N374" s="279">
        <f t="shared" si="200"/>
        <v>0.74381594879778579</v>
      </c>
      <c r="O374" s="279">
        <f t="shared" si="201"/>
        <v>0.10378827192527244</v>
      </c>
      <c r="P374" s="279">
        <f t="shared" si="202"/>
        <v>0.64002767687251338</v>
      </c>
      <c r="Q374" s="280">
        <f t="shared" si="203"/>
        <v>1.1243729458571181</v>
      </c>
    </row>
    <row r="375" spans="1:17" ht="20.100000000000001" customHeight="1">
      <c r="A375" s="10" t="s">
        <v>19</v>
      </c>
      <c r="B375" s="123">
        <f t="shared" si="204"/>
        <v>100</v>
      </c>
      <c r="C375" s="279">
        <f t="shared" si="190"/>
        <v>97.424412094064948</v>
      </c>
      <c r="D375" s="279">
        <f t="shared" si="191"/>
        <v>89.787234042553195</v>
      </c>
      <c r="E375" s="279">
        <f t="shared" si="192"/>
        <v>4.5688689809630461</v>
      </c>
      <c r="F375" s="279">
        <f t="shared" si="193"/>
        <v>1.1198208286674132</v>
      </c>
      <c r="G375" s="279">
        <f t="shared" si="194"/>
        <v>0.76147816349384101</v>
      </c>
      <c r="H375" s="279">
        <f t="shared" si="195"/>
        <v>1.187010078387458</v>
      </c>
      <c r="I375" s="280">
        <f t="shared" si="196"/>
        <v>2.5755879059350502</v>
      </c>
      <c r="J375" s="123">
        <f t="shared" si="205"/>
        <v>100</v>
      </c>
      <c r="K375" s="279">
        <f t="shared" si="197"/>
        <v>98.53388658367912</v>
      </c>
      <c r="L375" s="279">
        <f t="shared" si="198"/>
        <v>91.396957123098204</v>
      </c>
      <c r="M375" s="279">
        <f t="shared" si="199"/>
        <v>4.6473029045643157</v>
      </c>
      <c r="N375" s="279">
        <f t="shared" si="200"/>
        <v>1.0511756569847857</v>
      </c>
      <c r="O375" s="279">
        <f t="shared" si="201"/>
        <v>0.66390041493775931</v>
      </c>
      <c r="P375" s="279">
        <f t="shared" si="202"/>
        <v>0.77455048409405258</v>
      </c>
      <c r="Q375" s="280">
        <f t="shared" si="203"/>
        <v>1.4661134163208851</v>
      </c>
    </row>
    <row r="376" spans="1:17" ht="20.100000000000001" customHeight="1">
      <c r="A376" s="10" t="s">
        <v>20</v>
      </c>
      <c r="B376" s="123">
        <f t="shared" si="204"/>
        <v>100</v>
      </c>
      <c r="C376" s="279">
        <f t="shared" si="190"/>
        <v>97.662929887896638</v>
      </c>
      <c r="D376" s="279">
        <f t="shared" si="191"/>
        <v>86.243587307619237</v>
      </c>
      <c r="E376" s="279">
        <f t="shared" si="192"/>
        <v>8.5692570777123311</v>
      </c>
      <c r="F376" s="279">
        <f t="shared" si="193"/>
        <v>0.64601938058141739</v>
      </c>
      <c r="G376" s="279">
        <f t="shared" si="194"/>
        <v>0.36101083032490977</v>
      </c>
      <c r="H376" s="279">
        <f t="shared" si="195"/>
        <v>1.8430552916587497</v>
      </c>
      <c r="I376" s="280">
        <f t="shared" si="196"/>
        <v>2.3370701121033632</v>
      </c>
      <c r="J376" s="123">
        <f t="shared" si="205"/>
        <v>100.00000000000001</v>
      </c>
      <c r="K376" s="279">
        <f t="shared" si="197"/>
        <v>98.790627362055943</v>
      </c>
      <c r="L376" s="279">
        <f t="shared" si="198"/>
        <v>85.840262030738216</v>
      </c>
      <c r="M376" s="279">
        <f t="shared" si="199"/>
        <v>10.707986898463089</v>
      </c>
      <c r="N376" s="279">
        <f t="shared" si="200"/>
        <v>0.80624842529604446</v>
      </c>
      <c r="O376" s="279">
        <f t="shared" si="201"/>
        <v>0.78105316200554298</v>
      </c>
      <c r="P376" s="279">
        <f t="shared" si="202"/>
        <v>0.65507684555303602</v>
      </c>
      <c r="Q376" s="280">
        <f t="shared" si="203"/>
        <v>1.2093726379440666</v>
      </c>
    </row>
    <row r="377" spans="1:17" ht="20.100000000000001" customHeight="1">
      <c r="A377" s="10" t="s">
        <v>21</v>
      </c>
      <c r="B377" s="123">
        <f t="shared" si="204"/>
        <v>100</v>
      </c>
      <c r="C377" s="279">
        <f t="shared" si="190"/>
        <v>98.315080033698393</v>
      </c>
      <c r="D377" s="279">
        <f t="shared" si="191"/>
        <v>95.057568098848634</v>
      </c>
      <c r="E377" s="279">
        <f t="shared" si="192"/>
        <v>1.7972479640550407</v>
      </c>
      <c r="F377" s="279">
        <f t="shared" si="193"/>
        <v>0.33698399326032014</v>
      </c>
      <c r="G377" s="279">
        <f t="shared" si="194"/>
        <v>5.6163998876720023E-2</v>
      </c>
      <c r="H377" s="279">
        <f t="shared" si="195"/>
        <v>1.0671159786576805</v>
      </c>
      <c r="I377" s="280">
        <f t="shared" si="196"/>
        <v>1.6849199663016006</v>
      </c>
      <c r="J377" s="123">
        <f t="shared" si="205"/>
        <v>100</v>
      </c>
      <c r="K377" s="279">
        <f t="shared" si="197"/>
        <v>99.230769230769226</v>
      </c>
      <c r="L377" s="279">
        <f t="shared" si="198"/>
        <v>96.655518394648837</v>
      </c>
      <c r="M377" s="279">
        <f t="shared" si="199"/>
        <v>1.5719063545150502</v>
      </c>
      <c r="N377" s="279">
        <f t="shared" si="200"/>
        <v>0.56856187290969906</v>
      </c>
      <c r="O377" s="279">
        <f t="shared" si="201"/>
        <v>6.6889632107023408E-2</v>
      </c>
      <c r="P377" s="279">
        <f t="shared" si="202"/>
        <v>0.36789297658862874</v>
      </c>
      <c r="Q377" s="280">
        <f t="shared" si="203"/>
        <v>0.76923076923076927</v>
      </c>
    </row>
    <row r="378" spans="1:17" ht="20.100000000000001" customHeight="1">
      <c r="A378" s="10" t="s">
        <v>22</v>
      </c>
      <c r="B378" s="123">
        <f t="shared" si="204"/>
        <v>100</v>
      </c>
      <c r="C378" s="279">
        <f t="shared" si="190"/>
        <v>98.028565680949512</v>
      </c>
      <c r="D378" s="279">
        <f t="shared" si="191"/>
        <v>89.11687789177229</v>
      </c>
      <c r="E378" s="279">
        <f t="shared" si="192"/>
        <v>5.7734862200764434</v>
      </c>
      <c r="F378" s="279">
        <f t="shared" si="193"/>
        <v>1.388050694025347</v>
      </c>
      <c r="G378" s="279">
        <f t="shared" si="194"/>
        <v>0.42245021122510562</v>
      </c>
      <c r="H378" s="279">
        <f t="shared" si="195"/>
        <v>1.3277006638503319</v>
      </c>
      <c r="I378" s="280">
        <f t="shared" si="196"/>
        <v>1.971434319050493</v>
      </c>
      <c r="J378" s="123">
        <f t="shared" si="205"/>
        <v>100</v>
      </c>
      <c r="K378" s="279">
        <f t="shared" si="197"/>
        <v>98.372933884297524</v>
      </c>
      <c r="L378" s="279">
        <f t="shared" si="198"/>
        <v>89.617768595041326</v>
      </c>
      <c r="M378" s="279">
        <f t="shared" si="199"/>
        <v>6.4307851239669418</v>
      </c>
      <c r="N378" s="279">
        <f t="shared" si="200"/>
        <v>1.2138429752066116</v>
      </c>
      <c r="O378" s="279">
        <f t="shared" si="201"/>
        <v>0.25826446280991738</v>
      </c>
      <c r="P378" s="279">
        <f t="shared" si="202"/>
        <v>0.85227272727272718</v>
      </c>
      <c r="Q378" s="280">
        <f t="shared" si="203"/>
        <v>1.6270661157024795</v>
      </c>
    </row>
    <row r="379" spans="1:17" ht="20.100000000000001" customHeight="1">
      <c r="A379" s="10" t="s">
        <v>23</v>
      </c>
      <c r="B379" s="123">
        <f t="shared" si="204"/>
        <v>100</v>
      </c>
      <c r="C379" s="279">
        <f t="shared" si="190"/>
        <v>97.252475247524757</v>
      </c>
      <c r="D379" s="279">
        <f t="shared" si="191"/>
        <v>89.455445544554451</v>
      </c>
      <c r="E379" s="279">
        <f t="shared" si="192"/>
        <v>4.7772277227722775</v>
      </c>
      <c r="F379" s="279">
        <f t="shared" si="193"/>
        <v>1.4851485148514851</v>
      </c>
      <c r="G379" s="279">
        <f t="shared" si="194"/>
        <v>0.12376237623762376</v>
      </c>
      <c r="H379" s="279">
        <f t="shared" si="195"/>
        <v>1.410891089108911</v>
      </c>
      <c r="I379" s="280">
        <f t="shared" si="196"/>
        <v>2.7475247524752477</v>
      </c>
      <c r="J379" s="123">
        <f t="shared" si="205"/>
        <v>100</v>
      </c>
      <c r="K379" s="279">
        <f t="shared" si="197"/>
        <v>98.339078658727672</v>
      </c>
      <c r="L379" s="279">
        <f t="shared" si="198"/>
        <v>89.971795675336892</v>
      </c>
      <c r="M379" s="279">
        <f t="shared" si="199"/>
        <v>5.7348793481667188</v>
      </c>
      <c r="N379" s="279">
        <f t="shared" si="200"/>
        <v>1.6295832027577561</v>
      </c>
      <c r="O379" s="279">
        <f t="shared" si="201"/>
        <v>0.12535255405828893</v>
      </c>
      <c r="P379" s="279">
        <f t="shared" si="202"/>
        <v>0.87746787840802254</v>
      </c>
      <c r="Q379" s="280">
        <f t="shared" si="203"/>
        <v>1.6609213412723283</v>
      </c>
    </row>
    <row r="380" spans="1:17" ht="20.100000000000001" customHeight="1">
      <c r="A380" s="10" t="s">
        <v>24</v>
      </c>
      <c r="B380" s="123">
        <f t="shared" si="204"/>
        <v>100.00000000000001</v>
      </c>
      <c r="C380" s="279">
        <f t="shared" si="190"/>
        <v>97.628959276018108</v>
      </c>
      <c r="D380" s="279">
        <f t="shared" si="191"/>
        <v>91.74660633484163</v>
      </c>
      <c r="E380" s="279">
        <f t="shared" si="192"/>
        <v>2.9502262443438916</v>
      </c>
      <c r="F380" s="279">
        <f t="shared" si="193"/>
        <v>0.77828054298642535</v>
      </c>
      <c r="G380" s="279">
        <f t="shared" si="194"/>
        <v>0.41628959276018102</v>
      </c>
      <c r="H380" s="279">
        <f t="shared" si="195"/>
        <v>1.7375565610859729</v>
      </c>
      <c r="I380" s="280">
        <f t="shared" si="196"/>
        <v>2.3710407239819005</v>
      </c>
      <c r="J380" s="123">
        <f t="shared" si="205"/>
        <v>100</v>
      </c>
      <c r="K380" s="279">
        <f t="shared" si="197"/>
        <v>98.712446351931334</v>
      </c>
      <c r="L380" s="279">
        <f t="shared" si="198"/>
        <v>94.045064377682408</v>
      </c>
      <c r="M380" s="279">
        <f t="shared" si="199"/>
        <v>2.4409871244635193</v>
      </c>
      <c r="N380" s="279">
        <f t="shared" si="200"/>
        <v>0.83154506437768239</v>
      </c>
      <c r="O380" s="279">
        <f t="shared" si="201"/>
        <v>0.29506437768240346</v>
      </c>
      <c r="P380" s="279">
        <f t="shared" si="202"/>
        <v>1.099785407725322</v>
      </c>
      <c r="Q380" s="280">
        <f t="shared" si="203"/>
        <v>1.2875536480686696</v>
      </c>
    </row>
    <row r="381" spans="1:17" ht="20.100000000000001" customHeight="1">
      <c r="A381" s="10" t="s">
        <v>25</v>
      </c>
      <c r="B381" s="123">
        <f t="shared" si="204"/>
        <v>100</v>
      </c>
      <c r="C381" s="279">
        <f t="shared" si="190"/>
        <v>98.039798039798043</v>
      </c>
      <c r="D381" s="279">
        <f t="shared" si="191"/>
        <v>94.83219483219483</v>
      </c>
      <c r="E381" s="279">
        <f t="shared" si="192"/>
        <v>1.188001188001188</v>
      </c>
      <c r="F381" s="279">
        <f t="shared" si="193"/>
        <v>0.80190080190080182</v>
      </c>
      <c r="G381" s="279">
        <f t="shared" si="194"/>
        <v>0.26730026730026729</v>
      </c>
      <c r="H381" s="279">
        <f t="shared" si="195"/>
        <v>0.9504009504009503</v>
      </c>
      <c r="I381" s="280">
        <f t="shared" si="196"/>
        <v>1.9602019602019602</v>
      </c>
      <c r="J381" s="123">
        <f t="shared" si="205"/>
        <v>100</v>
      </c>
      <c r="K381" s="279">
        <f t="shared" si="197"/>
        <v>98.731642189586111</v>
      </c>
      <c r="L381" s="279">
        <f t="shared" si="198"/>
        <v>96.261682242990659</v>
      </c>
      <c r="M381" s="279">
        <f t="shared" si="199"/>
        <v>0.83444592790387173</v>
      </c>
      <c r="N381" s="279">
        <f t="shared" si="200"/>
        <v>0.33377837116154874</v>
      </c>
      <c r="O381" s="279">
        <f t="shared" si="201"/>
        <v>0.80106809078771701</v>
      </c>
      <c r="P381" s="279">
        <f t="shared" si="202"/>
        <v>0.50066755674232311</v>
      </c>
      <c r="Q381" s="280">
        <f t="shared" si="203"/>
        <v>1.2683578104138851</v>
      </c>
    </row>
    <row r="382" spans="1:17" ht="18" thickBot="1">
      <c r="A382" s="11" t="s">
        <v>26</v>
      </c>
      <c r="B382" s="124">
        <f t="shared" si="204"/>
        <v>99.999999999999986</v>
      </c>
      <c r="C382" s="281">
        <f t="shared" si="190"/>
        <v>98.235420701527858</v>
      </c>
      <c r="D382" s="281">
        <f t="shared" si="191"/>
        <v>97.267054013341934</v>
      </c>
      <c r="E382" s="281">
        <f t="shared" si="192"/>
        <v>2.1519259737465032E-2</v>
      </c>
      <c r="F382" s="281">
        <f t="shared" si="193"/>
        <v>2.1519259737465032E-2</v>
      </c>
      <c r="G382" s="281">
        <f t="shared" si="194"/>
        <v>0</v>
      </c>
      <c r="H382" s="281">
        <f t="shared" si="195"/>
        <v>0.92532816871099632</v>
      </c>
      <c r="I382" s="282">
        <f t="shared" si="196"/>
        <v>1.7645792984721327</v>
      </c>
      <c r="J382" s="124">
        <f t="shared" si="205"/>
        <v>100.00000000000001</v>
      </c>
      <c r="K382" s="281">
        <f t="shared" si="197"/>
        <v>99.2178447276941</v>
      </c>
      <c r="L382" s="281">
        <f t="shared" si="198"/>
        <v>98.55156431054462</v>
      </c>
      <c r="M382" s="281">
        <f t="shared" si="199"/>
        <v>2.8968713789107762E-2</v>
      </c>
      <c r="N382" s="281">
        <f t="shared" si="200"/>
        <v>0</v>
      </c>
      <c r="O382" s="281">
        <f t="shared" si="201"/>
        <v>2.8968713789107762E-2</v>
      </c>
      <c r="P382" s="281">
        <f t="shared" si="202"/>
        <v>0.60834298957126309</v>
      </c>
      <c r="Q382" s="282">
        <f t="shared" si="203"/>
        <v>0.78215527230590964</v>
      </c>
    </row>
    <row r="383" spans="1:17">
      <c r="A383" s="76" t="s">
        <v>187</v>
      </c>
    </row>
    <row r="384" spans="1:17">
      <c r="A384" s="76" t="s">
        <v>178</v>
      </c>
    </row>
    <row r="385" spans="1:24">
      <c r="A385" s="76" t="s">
        <v>231</v>
      </c>
    </row>
    <row r="386" spans="1:24" ht="30" customHeight="1"/>
    <row r="387" spans="1:24" ht="19.5">
      <c r="A387" s="5" t="s">
        <v>289</v>
      </c>
      <c r="V387" s="1" t="s">
        <v>179</v>
      </c>
      <c r="X387" s="1"/>
    </row>
    <row r="388" spans="1:24" ht="5.0999999999999996" customHeight="1" thickBot="1"/>
    <row r="389" spans="1:24" s="109" customFormat="1" ht="20.100000000000001" customHeight="1">
      <c r="A389" s="467" t="s">
        <v>4</v>
      </c>
      <c r="B389" s="55" t="s">
        <v>196</v>
      </c>
      <c r="C389" s="56"/>
      <c r="D389" s="108"/>
      <c r="E389" s="56"/>
      <c r="F389" s="56"/>
      <c r="G389" s="56"/>
      <c r="H389" s="108"/>
      <c r="I389" s="56"/>
      <c r="J389" s="56"/>
      <c r="K389" s="108"/>
      <c r="L389" s="56"/>
      <c r="M389" s="55"/>
      <c r="N389" s="108"/>
      <c r="O389" s="56"/>
      <c r="P389" s="56"/>
      <c r="Q389" s="108"/>
      <c r="R389" s="56"/>
      <c r="S389" s="56"/>
      <c r="T389" s="108"/>
      <c r="U389" s="56"/>
      <c r="V389" s="57"/>
    </row>
    <row r="390" spans="1:24" s="109" customFormat="1" ht="20.100000000000001" customHeight="1">
      <c r="A390" s="468"/>
      <c r="B390" s="469" t="s">
        <v>30</v>
      </c>
      <c r="C390" s="62"/>
      <c r="D390" s="117"/>
      <c r="E390" s="62"/>
      <c r="F390" s="62"/>
      <c r="G390" s="117"/>
      <c r="H390" s="117"/>
      <c r="I390" s="62"/>
      <c r="J390" s="62"/>
      <c r="K390" s="117"/>
      <c r="L390" s="62"/>
      <c r="M390" s="62"/>
      <c r="N390" s="117"/>
      <c r="O390" s="62"/>
      <c r="P390" s="62"/>
      <c r="Q390" s="117"/>
      <c r="R390" s="62"/>
      <c r="S390" s="62"/>
      <c r="T390" s="117"/>
      <c r="U390" s="62"/>
      <c r="V390" s="118"/>
    </row>
    <row r="391" spans="1:24" s="109" customFormat="1" ht="19.5">
      <c r="A391" s="468"/>
      <c r="B391" s="472"/>
      <c r="C391" s="473" t="s">
        <v>31</v>
      </c>
      <c r="D391" s="475" t="s">
        <v>32</v>
      </c>
      <c r="E391" s="40" t="s">
        <v>188</v>
      </c>
      <c r="F391" s="119"/>
      <c r="G391" s="113"/>
      <c r="H391" s="40" t="s">
        <v>190</v>
      </c>
      <c r="I391" s="119"/>
      <c r="J391" s="113"/>
      <c r="K391" s="40" t="s">
        <v>192</v>
      </c>
      <c r="L391" s="119"/>
      <c r="M391" s="113"/>
      <c r="N391" s="40" t="s">
        <v>193</v>
      </c>
      <c r="O391" s="119"/>
      <c r="P391" s="113"/>
      <c r="Q391" s="40" t="s">
        <v>194</v>
      </c>
      <c r="R391" s="119"/>
      <c r="S391" s="113"/>
      <c r="T391" s="40" t="s">
        <v>195</v>
      </c>
      <c r="U391" s="119"/>
      <c r="V391" s="126"/>
    </row>
    <row r="392" spans="1:24" s="109" customFormat="1" ht="20.100000000000001" customHeight="1" thickBot="1">
      <c r="A392" s="471"/>
      <c r="B392" s="470"/>
      <c r="C392" s="474"/>
      <c r="D392" s="476"/>
      <c r="E392" s="96" t="s">
        <v>65</v>
      </c>
      <c r="F392" s="112" t="s">
        <v>31</v>
      </c>
      <c r="G392" s="41" t="s">
        <v>32</v>
      </c>
      <c r="H392" s="96" t="s">
        <v>65</v>
      </c>
      <c r="I392" s="112" t="s">
        <v>31</v>
      </c>
      <c r="J392" s="41" t="s">
        <v>32</v>
      </c>
      <c r="K392" s="96" t="s">
        <v>65</v>
      </c>
      <c r="L392" s="112" t="s">
        <v>31</v>
      </c>
      <c r="M392" s="41" t="s">
        <v>32</v>
      </c>
      <c r="N392" s="96" t="s">
        <v>65</v>
      </c>
      <c r="O392" s="112" t="s">
        <v>31</v>
      </c>
      <c r="P392" s="41" t="s">
        <v>32</v>
      </c>
      <c r="Q392" s="96" t="s">
        <v>65</v>
      </c>
      <c r="R392" s="112" t="s">
        <v>31</v>
      </c>
      <c r="S392" s="41" t="s">
        <v>32</v>
      </c>
      <c r="T392" s="96" t="s">
        <v>65</v>
      </c>
      <c r="U392" s="112" t="s">
        <v>31</v>
      </c>
      <c r="V392" s="59" t="s">
        <v>32</v>
      </c>
    </row>
    <row r="393" spans="1:24" ht="20.100000000000001" customHeight="1" thickBot="1">
      <c r="A393" s="32" t="s">
        <v>27</v>
      </c>
      <c r="B393" s="240">
        <f>SUM(C393:D393)</f>
        <v>733757</v>
      </c>
      <c r="C393" s="241">
        <f>SUM(C394:C415)</f>
        <v>491248</v>
      </c>
      <c r="D393" s="241">
        <f>SUM(D394:D415)</f>
        <v>242509</v>
      </c>
      <c r="E393" s="241">
        <f>SUM(F393:G393)</f>
        <v>162825</v>
      </c>
      <c r="F393" s="241">
        <f>SUM(F394:F415)</f>
        <v>144183</v>
      </c>
      <c r="G393" s="241">
        <f>SUM(G394:G415)</f>
        <v>18642</v>
      </c>
      <c r="H393" s="241">
        <f>SUM(I393:J393)</f>
        <v>291447</v>
      </c>
      <c r="I393" s="241">
        <f>SUM(I394:I415)</f>
        <v>210447</v>
      </c>
      <c r="J393" s="241">
        <f>SUM(J394:J415)</f>
        <v>81000</v>
      </c>
      <c r="K393" s="241">
        <f>SUM(L393:M393)</f>
        <v>34680</v>
      </c>
      <c r="L393" s="241">
        <f>SUM(L394:L415)</f>
        <v>24699</v>
      </c>
      <c r="M393" s="241">
        <f>SUM(M394:M415)</f>
        <v>9981</v>
      </c>
      <c r="N393" s="241">
        <f>SUM(O393:P393)</f>
        <v>653</v>
      </c>
      <c r="O393" s="241">
        <f>SUM(O394:O415)</f>
        <v>484</v>
      </c>
      <c r="P393" s="241">
        <f>SUM(P394:P415)</f>
        <v>169</v>
      </c>
      <c r="Q393" s="241">
        <f>SUM(R393:S393)</f>
        <v>232022</v>
      </c>
      <c r="R393" s="241">
        <f>SUM(R394:R415)</f>
        <v>104116</v>
      </c>
      <c r="S393" s="241">
        <f>SUM(S394:S415)</f>
        <v>127906</v>
      </c>
      <c r="T393" s="241">
        <f>SUM(U393:V393)</f>
        <v>12130</v>
      </c>
      <c r="U393" s="241">
        <f>SUM(U394:U415)</f>
        <v>7319</v>
      </c>
      <c r="V393" s="253">
        <f>SUM(V394:V415)</f>
        <v>4811</v>
      </c>
    </row>
    <row r="394" spans="1:24" ht="20.100000000000001" customHeight="1">
      <c r="A394" s="29" t="s">
        <v>5</v>
      </c>
      <c r="B394" s="242">
        <f t="shared" ref="B394:B415" si="206">SUM(C394:D394)</f>
        <v>93016</v>
      </c>
      <c r="C394" s="272">
        <f>SUM(F394,I394,L394,O394,R394,U394)</f>
        <v>60887</v>
      </c>
      <c r="D394" s="272">
        <f>SUM(G394,J394,M394,P394,S394,V394)</f>
        <v>32129</v>
      </c>
      <c r="E394" s="257">
        <f t="shared" ref="E394:E415" si="207">SUM(F394:G394)</f>
        <v>16717</v>
      </c>
      <c r="F394" s="257">
        <v>13953</v>
      </c>
      <c r="G394" s="257">
        <v>2764</v>
      </c>
      <c r="H394" s="257">
        <f t="shared" ref="H394:H415" si="208">SUM(I394:J394)</f>
        <v>42457</v>
      </c>
      <c r="I394" s="257">
        <v>29198</v>
      </c>
      <c r="J394" s="257">
        <v>13259</v>
      </c>
      <c r="K394" s="257">
        <f t="shared" ref="K394:K415" si="209">SUM(L394:M394)</f>
        <v>4052</v>
      </c>
      <c r="L394" s="257">
        <v>2802</v>
      </c>
      <c r="M394" s="257">
        <v>1250</v>
      </c>
      <c r="N394" s="257">
        <f t="shared" ref="N394:N415" si="210">SUM(O394:P394)</f>
        <v>43</v>
      </c>
      <c r="O394" s="257">
        <v>22</v>
      </c>
      <c r="P394" s="257">
        <v>21</v>
      </c>
      <c r="Q394" s="257">
        <f t="shared" ref="Q394:Q415" si="211">SUM(R394:S394)</f>
        <v>28169</v>
      </c>
      <c r="R394" s="257">
        <v>13995</v>
      </c>
      <c r="S394" s="257">
        <v>14174</v>
      </c>
      <c r="T394" s="257">
        <f t="shared" ref="T394:T415" si="212">SUM(U394:V394)</f>
        <v>1578</v>
      </c>
      <c r="U394" s="257">
        <v>917</v>
      </c>
      <c r="V394" s="258">
        <v>661</v>
      </c>
    </row>
    <row r="395" spans="1:24" ht="20.100000000000001" customHeight="1">
      <c r="A395" s="10" t="s">
        <v>6</v>
      </c>
      <c r="B395" s="244">
        <f t="shared" si="206"/>
        <v>108207</v>
      </c>
      <c r="C395" s="272">
        <f t="shared" ref="C395:C415" si="213">SUM(F395,I395,L395,O395,R395,U395)</f>
        <v>76379</v>
      </c>
      <c r="D395" s="272">
        <f t="shared" ref="D395:D415" si="214">SUM(G395,J395,M395,P395,S395,V395)</f>
        <v>31828</v>
      </c>
      <c r="E395" s="273">
        <f t="shared" si="207"/>
        <v>23408</v>
      </c>
      <c r="F395" s="273">
        <v>20574</v>
      </c>
      <c r="G395" s="273">
        <v>2834</v>
      </c>
      <c r="H395" s="273">
        <f t="shared" si="208"/>
        <v>47768</v>
      </c>
      <c r="I395" s="273">
        <v>36000</v>
      </c>
      <c r="J395" s="273">
        <v>11768</v>
      </c>
      <c r="K395" s="273">
        <f t="shared" si="209"/>
        <v>5077</v>
      </c>
      <c r="L395" s="273">
        <v>3627</v>
      </c>
      <c r="M395" s="273">
        <v>1450</v>
      </c>
      <c r="N395" s="273">
        <f t="shared" si="210"/>
        <v>88</v>
      </c>
      <c r="O395" s="273">
        <v>70</v>
      </c>
      <c r="P395" s="273">
        <v>18</v>
      </c>
      <c r="Q395" s="273">
        <f t="shared" si="211"/>
        <v>30350</v>
      </c>
      <c r="R395" s="273">
        <v>15161</v>
      </c>
      <c r="S395" s="273">
        <v>15189</v>
      </c>
      <c r="T395" s="273">
        <f t="shared" si="212"/>
        <v>1516</v>
      </c>
      <c r="U395" s="273">
        <v>947</v>
      </c>
      <c r="V395" s="255">
        <v>569</v>
      </c>
    </row>
    <row r="396" spans="1:24" ht="20.100000000000001" customHeight="1">
      <c r="A396" s="10" t="s">
        <v>7</v>
      </c>
      <c r="B396" s="244">
        <f t="shared" si="206"/>
        <v>102801</v>
      </c>
      <c r="C396" s="272">
        <f t="shared" si="213"/>
        <v>70311</v>
      </c>
      <c r="D396" s="272">
        <f t="shared" si="214"/>
        <v>32490</v>
      </c>
      <c r="E396" s="273">
        <f t="shared" si="207"/>
        <v>20009</v>
      </c>
      <c r="F396" s="273">
        <v>17260</v>
      </c>
      <c r="G396" s="273">
        <v>2749</v>
      </c>
      <c r="H396" s="273">
        <f t="shared" si="208"/>
        <v>49735</v>
      </c>
      <c r="I396" s="273">
        <v>36464</v>
      </c>
      <c r="J396" s="273">
        <v>13271</v>
      </c>
      <c r="K396" s="273">
        <f t="shared" si="209"/>
        <v>4404</v>
      </c>
      <c r="L396" s="273">
        <v>3139</v>
      </c>
      <c r="M396" s="273">
        <v>1265</v>
      </c>
      <c r="N396" s="273">
        <f t="shared" si="210"/>
        <v>64</v>
      </c>
      <c r="O396" s="273">
        <v>53</v>
      </c>
      <c r="P396" s="273">
        <v>11</v>
      </c>
      <c r="Q396" s="273">
        <f t="shared" si="211"/>
        <v>27410</v>
      </c>
      <c r="R396" s="273">
        <v>12687</v>
      </c>
      <c r="S396" s="273">
        <v>14723</v>
      </c>
      <c r="T396" s="273">
        <f t="shared" si="212"/>
        <v>1179</v>
      </c>
      <c r="U396" s="273">
        <v>708</v>
      </c>
      <c r="V396" s="255">
        <v>471</v>
      </c>
    </row>
    <row r="397" spans="1:24" ht="20.100000000000001" customHeight="1">
      <c r="A397" s="10" t="s">
        <v>8</v>
      </c>
      <c r="B397" s="244">
        <f t="shared" si="206"/>
        <v>44119</v>
      </c>
      <c r="C397" s="272">
        <f t="shared" si="213"/>
        <v>28216</v>
      </c>
      <c r="D397" s="272">
        <f t="shared" si="214"/>
        <v>15903</v>
      </c>
      <c r="E397" s="273">
        <f t="shared" si="207"/>
        <v>9156</v>
      </c>
      <c r="F397" s="273">
        <v>7889</v>
      </c>
      <c r="G397" s="273">
        <v>1267</v>
      </c>
      <c r="H397" s="273">
        <f t="shared" si="208"/>
        <v>16200</v>
      </c>
      <c r="I397" s="273">
        <v>11264</v>
      </c>
      <c r="J397" s="273">
        <v>4936</v>
      </c>
      <c r="K397" s="273">
        <f t="shared" si="209"/>
        <v>1836</v>
      </c>
      <c r="L397" s="273">
        <v>1268</v>
      </c>
      <c r="M397" s="273">
        <v>568</v>
      </c>
      <c r="N397" s="273">
        <f t="shared" si="210"/>
        <v>29</v>
      </c>
      <c r="O397" s="273">
        <v>23</v>
      </c>
      <c r="P397" s="273">
        <v>6</v>
      </c>
      <c r="Q397" s="273">
        <f t="shared" si="211"/>
        <v>16014</v>
      </c>
      <c r="R397" s="273">
        <v>7251</v>
      </c>
      <c r="S397" s="273">
        <v>8763</v>
      </c>
      <c r="T397" s="273">
        <f t="shared" si="212"/>
        <v>884</v>
      </c>
      <c r="U397" s="273">
        <v>521</v>
      </c>
      <c r="V397" s="255">
        <v>363</v>
      </c>
    </row>
    <row r="398" spans="1:24" ht="20.100000000000001" customHeight="1">
      <c r="A398" s="10" t="s">
        <v>9</v>
      </c>
      <c r="B398" s="244">
        <f t="shared" si="206"/>
        <v>55138</v>
      </c>
      <c r="C398" s="272">
        <f t="shared" si="213"/>
        <v>40357</v>
      </c>
      <c r="D398" s="272">
        <f t="shared" si="214"/>
        <v>14781</v>
      </c>
      <c r="E398" s="273">
        <f t="shared" si="207"/>
        <v>11350</v>
      </c>
      <c r="F398" s="273">
        <v>9936</v>
      </c>
      <c r="G398" s="273">
        <v>1414</v>
      </c>
      <c r="H398" s="273">
        <f t="shared" si="208"/>
        <v>26270</v>
      </c>
      <c r="I398" s="273">
        <v>20267</v>
      </c>
      <c r="J398" s="273">
        <v>6003</v>
      </c>
      <c r="K398" s="273">
        <f t="shared" si="209"/>
        <v>2212</v>
      </c>
      <c r="L398" s="273">
        <v>1626</v>
      </c>
      <c r="M398" s="273">
        <v>586</v>
      </c>
      <c r="N398" s="273">
        <f t="shared" si="210"/>
        <v>38</v>
      </c>
      <c r="O398" s="273">
        <v>28</v>
      </c>
      <c r="P398" s="273">
        <v>10</v>
      </c>
      <c r="Q398" s="273">
        <f t="shared" si="211"/>
        <v>14403</v>
      </c>
      <c r="R398" s="273">
        <v>7927</v>
      </c>
      <c r="S398" s="273">
        <v>6476</v>
      </c>
      <c r="T398" s="273">
        <f t="shared" si="212"/>
        <v>865</v>
      </c>
      <c r="U398" s="273">
        <v>573</v>
      </c>
      <c r="V398" s="255">
        <v>292</v>
      </c>
    </row>
    <row r="399" spans="1:24" ht="20.100000000000001" customHeight="1">
      <c r="A399" s="10" t="s">
        <v>10</v>
      </c>
      <c r="B399" s="244">
        <f t="shared" si="206"/>
        <v>17545</v>
      </c>
      <c r="C399" s="272">
        <f t="shared" si="213"/>
        <v>11684</v>
      </c>
      <c r="D399" s="272">
        <f t="shared" si="214"/>
        <v>5861</v>
      </c>
      <c r="E399" s="273">
        <f t="shared" si="207"/>
        <v>4602</v>
      </c>
      <c r="F399" s="273">
        <v>4084</v>
      </c>
      <c r="G399" s="273">
        <v>518</v>
      </c>
      <c r="H399" s="273">
        <f t="shared" si="208"/>
        <v>6105</v>
      </c>
      <c r="I399" s="273">
        <v>4407</v>
      </c>
      <c r="J399" s="273">
        <v>1698</v>
      </c>
      <c r="K399" s="273">
        <f t="shared" si="209"/>
        <v>1178</v>
      </c>
      <c r="L399" s="273">
        <v>848</v>
      </c>
      <c r="M399" s="273">
        <v>330</v>
      </c>
      <c r="N399" s="273">
        <f t="shared" si="210"/>
        <v>25</v>
      </c>
      <c r="O399" s="273">
        <v>21</v>
      </c>
      <c r="P399" s="273">
        <v>4</v>
      </c>
      <c r="Q399" s="273">
        <f t="shared" si="211"/>
        <v>5346</v>
      </c>
      <c r="R399" s="273">
        <v>2165</v>
      </c>
      <c r="S399" s="273">
        <v>3181</v>
      </c>
      <c r="T399" s="273">
        <f t="shared" si="212"/>
        <v>289</v>
      </c>
      <c r="U399" s="273">
        <v>159</v>
      </c>
      <c r="V399" s="255">
        <v>130</v>
      </c>
    </row>
    <row r="400" spans="1:24" ht="20.100000000000001" customHeight="1">
      <c r="A400" s="10" t="s">
        <v>11</v>
      </c>
      <c r="B400" s="244">
        <f t="shared" si="206"/>
        <v>12810</v>
      </c>
      <c r="C400" s="272">
        <f t="shared" si="213"/>
        <v>8190</v>
      </c>
      <c r="D400" s="272">
        <f t="shared" si="214"/>
        <v>4620</v>
      </c>
      <c r="E400" s="273">
        <f t="shared" si="207"/>
        <v>3056</v>
      </c>
      <c r="F400" s="273">
        <v>2827</v>
      </c>
      <c r="G400" s="273">
        <v>229</v>
      </c>
      <c r="H400" s="273">
        <f t="shared" si="208"/>
        <v>3633</v>
      </c>
      <c r="I400" s="273">
        <v>2585</v>
      </c>
      <c r="J400" s="273">
        <v>1048</v>
      </c>
      <c r="K400" s="273">
        <f t="shared" si="209"/>
        <v>641</v>
      </c>
      <c r="L400" s="273">
        <v>449</v>
      </c>
      <c r="M400" s="273">
        <v>192</v>
      </c>
      <c r="N400" s="273">
        <f t="shared" si="210"/>
        <v>14</v>
      </c>
      <c r="O400" s="273">
        <v>12</v>
      </c>
      <c r="P400" s="273">
        <v>2</v>
      </c>
      <c r="Q400" s="273">
        <f t="shared" si="211"/>
        <v>5216</v>
      </c>
      <c r="R400" s="273">
        <v>2168</v>
      </c>
      <c r="S400" s="273">
        <v>3048</v>
      </c>
      <c r="T400" s="273">
        <f t="shared" si="212"/>
        <v>250</v>
      </c>
      <c r="U400" s="273">
        <v>149</v>
      </c>
      <c r="V400" s="255">
        <v>101</v>
      </c>
    </row>
    <row r="401" spans="1:22" ht="20.100000000000001" customHeight="1">
      <c r="A401" s="10" t="s">
        <v>12</v>
      </c>
      <c r="B401" s="244">
        <f t="shared" si="206"/>
        <v>10805</v>
      </c>
      <c r="C401" s="272">
        <f t="shared" si="213"/>
        <v>6796</v>
      </c>
      <c r="D401" s="272">
        <f t="shared" si="214"/>
        <v>4009</v>
      </c>
      <c r="E401" s="273">
        <f t="shared" si="207"/>
        <v>2683</v>
      </c>
      <c r="F401" s="273">
        <v>2423</v>
      </c>
      <c r="G401" s="273">
        <v>260</v>
      </c>
      <c r="H401" s="273">
        <f t="shared" si="208"/>
        <v>3343</v>
      </c>
      <c r="I401" s="273">
        <v>2304</v>
      </c>
      <c r="J401" s="273">
        <v>1039</v>
      </c>
      <c r="K401" s="273">
        <f t="shared" si="209"/>
        <v>661</v>
      </c>
      <c r="L401" s="273">
        <v>461</v>
      </c>
      <c r="M401" s="273">
        <v>200</v>
      </c>
      <c r="N401" s="273">
        <f t="shared" si="210"/>
        <v>14</v>
      </c>
      <c r="O401" s="273">
        <v>9</v>
      </c>
      <c r="P401" s="273">
        <v>5</v>
      </c>
      <c r="Q401" s="273">
        <f t="shared" si="211"/>
        <v>3913</v>
      </c>
      <c r="R401" s="273">
        <v>1489</v>
      </c>
      <c r="S401" s="273">
        <v>2424</v>
      </c>
      <c r="T401" s="273">
        <f t="shared" si="212"/>
        <v>191</v>
      </c>
      <c r="U401" s="273">
        <v>110</v>
      </c>
      <c r="V401" s="255">
        <v>81</v>
      </c>
    </row>
    <row r="402" spans="1:22" ht="20.100000000000001" customHeight="1">
      <c r="A402" s="10" t="s">
        <v>13</v>
      </c>
      <c r="B402" s="244">
        <f t="shared" si="206"/>
        <v>28959</v>
      </c>
      <c r="C402" s="272">
        <f t="shared" si="213"/>
        <v>18368</v>
      </c>
      <c r="D402" s="272">
        <f t="shared" si="214"/>
        <v>10591</v>
      </c>
      <c r="E402" s="273">
        <f t="shared" si="207"/>
        <v>8275</v>
      </c>
      <c r="F402" s="273">
        <v>7673</v>
      </c>
      <c r="G402" s="273">
        <v>602</v>
      </c>
      <c r="H402" s="273">
        <f t="shared" si="208"/>
        <v>7986</v>
      </c>
      <c r="I402" s="273">
        <v>5646</v>
      </c>
      <c r="J402" s="273">
        <v>2340</v>
      </c>
      <c r="K402" s="273">
        <f t="shared" si="209"/>
        <v>1188</v>
      </c>
      <c r="L402" s="273">
        <v>861</v>
      </c>
      <c r="M402" s="273">
        <v>327</v>
      </c>
      <c r="N402" s="273">
        <f t="shared" si="210"/>
        <v>22</v>
      </c>
      <c r="O402" s="273">
        <v>15</v>
      </c>
      <c r="P402" s="273">
        <v>7</v>
      </c>
      <c r="Q402" s="273">
        <f t="shared" si="211"/>
        <v>11000</v>
      </c>
      <c r="R402" s="273">
        <v>3911</v>
      </c>
      <c r="S402" s="273">
        <v>7089</v>
      </c>
      <c r="T402" s="273">
        <f t="shared" si="212"/>
        <v>488</v>
      </c>
      <c r="U402" s="273">
        <v>262</v>
      </c>
      <c r="V402" s="255">
        <v>226</v>
      </c>
    </row>
    <row r="403" spans="1:22" ht="20.100000000000001" customHeight="1">
      <c r="A403" s="10" t="s">
        <v>14</v>
      </c>
      <c r="B403" s="244">
        <f t="shared" si="206"/>
        <v>18037</v>
      </c>
      <c r="C403" s="272">
        <f t="shared" si="213"/>
        <v>11241</v>
      </c>
      <c r="D403" s="272">
        <f t="shared" si="214"/>
        <v>6796</v>
      </c>
      <c r="E403" s="273">
        <f t="shared" si="207"/>
        <v>4561</v>
      </c>
      <c r="F403" s="273">
        <v>4168</v>
      </c>
      <c r="G403" s="273">
        <v>393</v>
      </c>
      <c r="H403" s="273">
        <f t="shared" si="208"/>
        <v>5454</v>
      </c>
      <c r="I403" s="273">
        <v>3837</v>
      </c>
      <c r="J403" s="273">
        <v>1617</v>
      </c>
      <c r="K403" s="273">
        <f t="shared" si="209"/>
        <v>932</v>
      </c>
      <c r="L403" s="273">
        <v>635</v>
      </c>
      <c r="M403" s="273">
        <v>297</v>
      </c>
      <c r="N403" s="273">
        <f t="shared" si="210"/>
        <v>30</v>
      </c>
      <c r="O403" s="273">
        <v>22</v>
      </c>
      <c r="P403" s="273">
        <v>8</v>
      </c>
      <c r="Q403" s="273">
        <f t="shared" si="211"/>
        <v>6734</v>
      </c>
      <c r="R403" s="273">
        <v>2387</v>
      </c>
      <c r="S403" s="273">
        <v>4347</v>
      </c>
      <c r="T403" s="273">
        <f t="shared" si="212"/>
        <v>326</v>
      </c>
      <c r="U403" s="273">
        <v>192</v>
      </c>
      <c r="V403" s="255">
        <v>134</v>
      </c>
    </row>
    <row r="404" spans="1:22" ht="20.100000000000001" customHeight="1">
      <c r="A404" s="10" t="s">
        <v>15</v>
      </c>
      <c r="B404" s="244">
        <f t="shared" si="206"/>
        <v>24991</v>
      </c>
      <c r="C404" s="272">
        <f t="shared" si="213"/>
        <v>15483</v>
      </c>
      <c r="D404" s="272">
        <f t="shared" si="214"/>
        <v>9508</v>
      </c>
      <c r="E404" s="273">
        <f t="shared" si="207"/>
        <v>5525</v>
      </c>
      <c r="F404" s="273">
        <v>4738</v>
      </c>
      <c r="G404" s="273">
        <v>787</v>
      </c>
      <c r="H404" s="273">
        <f t="shared" si="208"/>
        <v>10018</v>
      </c>
      <c r="I404" s="273">
        <v>6774</v>
      </c>
      <c r="J404" s="273">
        <v>3244</v>
      </c>
      <c r="K404" s="273">
        <f t="shared" si="209"/>
        <v>1082</v>
      </c>
      <c r="L404" s="273">
        <v>722</v>
      </c>
      <c r="M404" s="273">
        <v>360</v>
      </c>
      <c r="N404" s="273">
        <f t="shared" si="210"/>
        <v>16</v>
      </c>
      <c r="O404" s="273">
        <v>11</v>
      </c>
      <c r="P404" s="273">
        <v>5</v>
      </c>
      <c r="Q404" s="273">
        <f t="shared" si="211"/>
        <v>7993</v>
      </c>
      <c r="R404" s="273">
        <v>3020</v>
      </c>
      <c r="S404" s="273">
        <v>4973</v>
      </c>
      <c r="T404" s="273">
        <f t="shared" si="212"/>
        <v>357</v>
      </c>
      <c r="U404" s="273">
        <v>218</v>
      </c>
      <c r="V404" s="255">
        <v>139</v>
      </c>
    </row>
    <row r="405" spans="1:22" ht="20.100000000000001" customHeight="1">
      <c r="A405" s="10" t="s">
        <v>16</v>
      </c>
      <c r="B405" s="244">
        <f t="shared" si="206"/>
        <v>16382</v>
      </c>
      <c r="C405" s="272">
        <f t="shared" si="213"/>
        <v>10513</v>
      </c>
      <c r="D405" s="272">
        <f t="shared" si="214"/>
        <v>5869</v>
      </c>
      <c r="E405" s="273">
        <f t="shared" si="207"/>
        <v>4170</v>
      </c>
      <c r="F405" s="273">
        <v>3837</v>
      </c>
      <c r="G405" s="273">
        <v>333</v>
      </c>
      <c r="H405" s="273">
        <f t="shared" si="208"/>
        <v>5140</v>
      </c>
      <c r="I405" s="273">
        <v>3675</v>
      </c>
      <c r="J405" s="273">
        <v>1465</v>
      </c>
      <c r="K405" s="273">
        <f t="shared" si="209"/>
        <v>805</v>
      </c>
      <c r="L405" s="273">
        <v>595</v>
      </c>
      <c r="M405" s="273">
        <v>210</v>
      </c>
      <c r="N405" s="273">
        <f t="shared" si="210"/>
        <v>15</v>
      </c>
      <c r="O405" s="273">
        <v>10</v>
      </c>
      <c r="P405" s="273">
        <v>5</v>
      </c>
      <c r="Q405" s="273">
        <f t="shared" si="211"/>
        <v>5977</v>
      </c>
      <c r="R405" s="273">
        <v>2233</v>
      </c>
      <c r="S405" s="273">
        <v>3744</v>
      </c>
      <c r="T405" s="273">
        <f t="shared" si="212"/>
        <v>275</v>
      </c>
      <c r="U405" s="273">
        <v>163</v>
      </c>
      <c r="V405" s="255">
        <v>112</v>
      </c>
    </row>
    <row r="406" spans="1:22" ht="20.100000000000001" customHeight="1">
      <c r="A406" s="10" t="s">
        <v>17</v>
      </c>
      <c r="B406" s="244">
        <f t="shared" si="206"/>
        <v>15108</v>
      </c>
      <c r="C406" s="272">
        <f t="shared" si="213"/>
        <v>9497</v>
      </c>
      <c r="D406" s="272">
        <f t="shared" si="214"/>
        <v>5611</v>
      </c>
      <c r="E406" s="273">
        <f t="shared" si="207"/>
        <v>3906</v>
      </c>
      <c r="F406" s="273">
        <v>3569</v>
      </c>
      <c r="G406" s="273">
        <v>337</v>
      </c>
      <c r="H406" s="273">
        <f t="shared" si="208"/>
        <v>4706</v>
      </c>
      <c r="I406" s="273">
        <v>3224</v>
      </c>
      <c r="J406" s="273">
        <v>1482</v>
      </c>
      <c r="K406" s="273">
        <f t="shared" si="209"/>
        <v>746</v>
      </c>
      <c r="L406" s="273">
        <v>541</v>
      </c>
      <c r="M406" s="273">
        <v>205</v>
      </c>
      <c r="N406" s="273">
        <f t="shared" si="210"/>
        <v>25</v>
      </c>
      <c r="O406" s="273">
        <v>18</v>
      </c>
      <c r="P406" s="273">
        <v>7</v>
      </c>
      <c r="Q406" s="273">
        <f t="shared" si="211"/>
        <v>5476</v>
      </c>
      <c r="R406" s="273">
        <v>2002</v>
      </c>
      <c r="S406" s="273">
        <v>3474</v>
      </c>
      <c r="T406" s="273">
        <f t="shared" si="212"/>
        <v>249</v>
      </c>
      <c r="U406" s="273">
        <v>143</v>
      </c>
      <c r="V406" s="255">
        <v>106</v>
      </c>
    </row>
    <row r="407" spans="1:22" ht="20.100000000000001" customHeight="1">
      <c r="A407" s="10" t="s">
        <v>18</v>
      </c>
      <c r="B407" s="244">
        <f t="shared" si="206"/>
        <v>28879</v>
      </c>
      <c r="C407" s="272">
        <f t="shared" si="213"/>
        <v>18907</v>
      </c>
      <c r="D407" s="272">
        <f t="shared" si="214"/>
        <v>9972</v>
      </c>
      <c r="E407" s="273">
        <f t="shared" si="207"/>
        <v>7455</v>
      </c>
      <c r="F407" s="273">
        <v>6884</v>
      </c>
      <c r="G407" s="273">
        <v>571</v>
      </c>
      <c r="H407" s="273">
        <f t="shared" si="208"/>
        <v>9299</v>
      </c>
      <c r="I407" s="273">
        <v>6613</v>
      </c>
      <c r="J407" s="273">
        <v>2686</v>
      </c>
      <c r="K407" s="273">
        <f t="shared" si="209"/>
        <v>1747</v>
      </c>
      <c r="L407" s="273">
        <v>1282</v>
      </c>
      <c r="M407" s="273">
        <v>465</v>
      </c>
      <c r="N407" s="273">
        <f t="shared" si="210"/>
        <v>67</v>
      </c>
      <c r="O407" s="273">
        <v>47</v>
      </c>
      <c r="P407" s="273">
        <v>20</v>
      </c>
      <c r="Q407" s="273">
        <f t="shared" si="211"/>
        <v>9844</v>
      </c>
      <c r="R407" s="273">
        <v>3815</v>
      </c>
      <c r="S407" s="273">
        <v>6029</v>
      </c>
      <c r="T407" s="273">
        <f t="shared" si="212"/>
        <v>467</v>
      </c>
      <c r="U407" s="273">
        <v>266</v>
      </c>
      <c r="V407" s="255">
        <v>201</v>
      </c>
    </row>
    <row r="408" spans="1:22" ht="20.100000000000001" customHeight="1">
      <c r="A408" s="10" t="s">
        <v>19</v>
      </c>
      <c r="B408" s="244">
        <f t="shared" si="206"/>
        <v>23014</v>
      </c>
      <c r="C408" s="272">
        <f t="shared" si="213"/>
        <v>15812</v>
      </c>
      <c r="D408" s="272">
        <f t="shared" si="214"/>
        <v>7202</v>
      </c>
      <c r="E408" s="273">
        <f t="shared" si="207"/>
        <v>4940</v>
      </c>
      <c r="F408" s="273">
        <v>4459</v>
      </c>
      <c r="G408" s="273">
        <v>481</v>
      </c>
      <c r="H408" s="273">
        <f t="shared" si="208"/>
        <v>7982</v>
      </c>
      <c r="I408" s="273">
        <v>5958</v>
      </c>
      <c r="J408" s="273">
        <v>2024</v>
      </c>
      <c r="K408" s="273">
        <f t="shared" si="209"/>
        <v>1126</v>
      </c>
      <c r="L408" s="273">
        <v>833</v>
      </c>
      <c r="M408" s="273">
        <v>293</v>
      </c>
      <c r="N408" s="273">
        <f t="shared" si="210"/>
        <v>23</v>
      </c>
      <c r="O408" s="273">
        <v>16</v>
      </c>
      <c r="P408" s="273">
        <v>7</v>
      </c>
      <c r="Q408" s="273">
        <f t="shared" si="211"/>
        <v>8360</v>
      </c>
      <c r="R408" s="273">
        <v>4146</v>
      </c>
      <c r="S408" s="273">
        <v>4214</v>
      </c>
      <c r="T408" s="273">
        <f t="shared" si="212"/>
        <v>583</v>
      </c>
      <c r="U408" s="273">
        <v>400</v>
      </c>
      <c r="V408" s="255">
        <v>183</v>
      </c>
    </row>
    <row r="409" spans="1:22" ht="20.100000000000001" customHeight="1">
      <c r="A409" s="10" t="s">
        <v>20</v>
      </c>
      <c r="B409" s="244">
        <f t="shared" si="206"/>
        <v>31545</v>
      </c>
      <c r="C409" s="272">
        <f t="shared" si="213"/>
        <v>21090</v>
      </c>
      <c r="D409" s="272">
        <f t="shared" si="214"/>
        <v>10455</v>
      </c>
      <c r="E409" s="273">
        <f t="shared" si="207"/>
        <v>6453</v>
      </c>
      <c r="F409" s="273">
        <v>5702</v>
      </c>
      <c r="G409" s="273">
        <v>751</v>
      </c>
      <c r="H409" s="273">
        <f t="shared" si="208"/>
        <v>12862</v>
      </c>
      <c r="I409" s="273">
        <v>9171</v>
      </c>
      <c r="J409" s="273">
        <v>3691</v>
      </c>
      <c r="K409" s="273">
        <f t="shared" si="209"/>
        <v>1486</v>
      </c>
      <c r="L409" s="273">
        <v>1063</v>
      </c>
      <c r="M409" s="273">
        <v>423</v>
      </c>
      <c r="N409" s="273">
        <f t="shared" si="210"/>
        <v>14</v>
      </c>
      <c r="O409" s="273">
        <v>10</v>
      </c>
      <c r="P409" s="273">
        <v>4</v>
      </c>
      <c r="Q409" s="273">
        <f t="shared" si="211"/>
        <v>10258</v>
      </c>
      <c r="R409" s="273">
        <v>4871</v>
      </c>
      <c r="S409" s="273">
        <v>5387</v>
      </c>
      <c r="T409" s="273">
        <f t="shared" si="212"/>
        <v>472</v>
      </c>
      <c r="U409" s="273">
        <v>273</v>
      </c>
      <c r="V409" s="255">
        <v>199</v>
      </c>
    </row>
    <row r="410" spans="1:22" ht="20.100000000000001" customHeight="1">
      <c r="A410" s="10" t="s">
        <v>21</v>
      </c>
      <c r="B410" s="244">
        <f t="shared" si="206"/>
        <v>13528</v>
      </c>
      <c r="C410" s="272">
        <f t="shared" si="213"/>
        <v>8675</v>
      </c>
      <c r="D410" s="272">
        <f t="shared" si="214"/>
        <v>4853</v>
      </c>
      <c r="E410" s="273">
        <f t="shared" si="207"/>
        <v>3364</v>
      </c>
      <c r="F410" s="273">
        <v>3070</v>
      </c>
      <c r="G410" s="273">
        <v>294</v>
      </c>
      <c r="H410" s="273">
        <f t="shared" si="208"/>
        <v>4011</v>
      </c>
      <c r="I410" s="273">
        <v>2813</v>
      </c>
      <c r="J410" s="273">
        <v>1198</v>
      </c>
      <c r="K410" s="273">
        <f t="shared" si="209"/>
        <v>783</v>
      </c>
      <c r="L410" s="273">
        <v>574</v>
      </c>
      <c r="M410" s="273">
        <v>209</v>
      </c>
      <c r="N410" s="273">
        <f t="shared" si="210"/>
        <v>21</v>
      </c>
      <c r="O410" s="273">
        <v>16</v>
      </c>
      <c r="P410" s="273">
        <v>5</v>
      </c>
      <c r="Q410" s="273">
        <f t="shared" si="211"/>
        <v>5025</v>
      </c>
      <c r="R410" s="273">
        <v>2010</v>
      </c>
      <c r="S410" s="273">
        <v>3015</v>
      </c>
      <c r="T410" s="273">
        <f t="shared" si="212"/>
        <v>324</v>
      </c>
      <c r="U410" s="273">
        <v>192</v>
      </c>
      <c r="V410" s="255">
        <v>132</v>
      </c>
    </row>
    <row r="411" spans="1:22" ht="20.100000000000001" customHeight="1">
      <c r="A411" s="10" t="s">
        <v>22</v>
      </c>
      <c r="B411" s="244">
        <f t="shared" si="206"/>
        <v>21314</v>
      </c>
      <c r="C411" s="272">
        <f t="shared" si="213"/>
        <v>13820</v>
      </c>
      <c r="D411" s="272">
        <f t="shared" si="214"/>
        <v>7494</v>
      </c>
      <c r="E411" s="273">
        <f t="shared" si="207"/>
        <v>5209</v>
      </c>
      <c r="F411" s="273">
        <v>4691</v>
      </c>
      <c r="G411" s="273">
        <v>518</v>
      </c>
      <c r="H411" s="273">
        <f t="shared" si="208"/>
        <v>7421</v>
      </c>
      <c r="I411" s="273">
        <v>5100</v>
      </c>
      <c r="J411" s="273">
        <v>2321</v>
      </c>
      <c r="K411" s="273">
        <f t="shared" si="209"/>
        <v>1094</v>
      </c>
      <c r="L411" s="273">
        <v>758</v>
      </c>
      <c r="M411" s="273">
        <v>336</v>
      </c>
      <c r="N411" s="273">
        <f t="shared" si="210"/>
        <v>23</v>
      </c>
      <c r="O411" s="273">
        <v>15</v>
      </c>
      <c r="P411" s="273">
        <v>8</v>
      </c>
      <c r="Q411" s="273">
        <f t="shared" si="211"/>
        <v>7159</v>
      </c>
      <c r="R411" s="273">
        <v>3006</v>
      </c>
      <c r="S411" s="273">
        <v>4153</v>
      </c>
      <c r="T411" s="273">
        <f t="shared" si="212"/>
        <v>408</v>
      </c>
      <c r="U411" s="273">
        <v>250</v>
      </c>
      <c r="V411" s="255">
        <v>158</v>
      </c>
    </row>
    <row r="412" spans="1:22" ht="20.100000000000001" customHeight="1">
      <c r="A412" s="10" t="s">
        <v>23</v>
      </c>
      <c r="B412" s="244">
        <f t="shared" si="206"/>
        <v>16817</v>
      </c>
      <c r="C412" s="272">
        <f t="shared" si="213"/>
        <v>11081</v>
      </c>
      <c r="D412" s="272">
        <f t="shared" si="214"/>
        <v>5736</v>
      </c>
      <c r="E412" s="273">
        <f t="shared" si="207"/>
        <v>4371</v>
      </c>
      <c r="F412" s="273">
        <v>3873</v>
      </c>
      <c r="G412" s="273">
        <v>498</v>
      </c>
      <c r="H412" s="273">
        <f t="shared" si="208"/>
        <v>6095</v>
      </c>
      <c r="I412" s="273">
        <v>4295</v>
      </c>
      <c r="J412" s="273">
        <v>1800</v>
      </c>
      <c r="K412" s="273">
        <f t="shared" si="209"/>
        <v>1033</v>
      </c>
      <c r="L412" s="273">
        <v>709</v>
      </c>
      <c r="M412" s="273">
        <v>324</v>
      </c>
      <c r="N412" s="273">
        <f t="shared" si="210"/>
        <v>22</v>
      </c>
      <c r="O412" s="273">
        <v>15</v>
      </c>
      <c r="P412" s="273">
        <v>7</v>
      </c>
      <c r="Q412" s="273">
        <f t="shared" si="211"/>
        <v>5054</v>
      </c>
      <c r="R412" s="273">
        <v>2062</v>
      </c>
      <c r="S412" s="273">
        <v>2992</v>
      </c>
      <c r="T412" s="273">
        <f t="shared" si="212"/>
        <v>242</v>
      </c>
      <c r="U412" s="273">
        <v>127</v>
      </c>
      <c r="V412" s="255">
        <v>115</v>
      </c>
    </row>
    <row r="413" spans="1:22" ht="20.100000000000001" customHeight="1">
      <c r="A413" s="10" t="s">
        <v>24</v>
      </c>
      <c r="B413" s="244">
        <f t="shared" si="206"/>
        <v>20933</v>
      </c>
      <c r="C413" s="272">
        <f t="shared" si="213"/>
        <v>14271</v>
      </c>
      <c r="D413" s="272">
        <f t="shared" si="214"/>
        <v>6662</v>
      </c>
      <c r="E413" s="273">
        <f t="shared" si="207"/>
        <v>5715</v>
      </c>
      <c r="F413" s="273">
        <v>5304</v>
      </c>
      <c r="G413" s="273">
        <v>411</v>
      </c>
      <c r="H413" s="273">
        <f t="shared" si="208"/>
        <v>6644</v>
      </c>
      <c r="I413" s="273">
        <v>4899</v>
      </c>
      <c r="J413" s="273">
        <v>1745</v>
      </c>
      <c r="K413" s="273">
        <f t="shared" si="209"/>
        <v>1087</v>
      </c>
      <c r="L413" s="273">
        <v>834</v>
      </c>
      <c r="M413" s="273">
        <v>253</v>
      </c>
      <c r="N413" s="273">
        <f t="shared" si="210"/>
        <v>32</v>
      </c>
      <c r="O413" s="273">
        <v>27</v>
      </c>
      <c r="P413" s="273">
        <v>5</v>
      </c>
      <c r="Q413" s="273">
        <f t="shared" si="211"/>
        <v>7036</v>
      </c>
      <c r="R413" s="273">
        <v>2973</v>
      </c>
      <c r="S413" s="273">
        <v>4063</v>
      </c>
      <c r="T413" s="273">
        <f t="shared" si="212"/>
        <v>419</v>
      </c>
      <c r="U413" s="273">
        <v>234</v>
      </c>
      <c r="V413" s="255">
        <v>185</v>
      </c>
    </row>
    <row r="414" spans="1:22" ht="20.100000000000001" customHeight="1">
      <c r="A414" s="10" t="s">
        <v>25</v>
      </c>
      <c r="B414" s="244">
        <f t="shared" si="206"/>
        <v>13283</v>
      </c>
      <c r="C414" s="272">
        <f t="shared" si="213"/>
        <v>8477</v>
      </c>
      <c r="D414" s="272">
        <f t="shared" si="214"/>
        <v>4806</v>
      </c>
      <c r="E414" s="273">
        <f t="shared" si="207"/>
        <v>3508</v>
      </c>
      <c r="F414" s="273">
        <v>3191</v>
      </c>
      <c r="G414" s="273">
        <v>317</v>
      </c>
      <c r="H414" s="273">
        <f t="shared" si="208"/>
        <v>3878</v>
      </c>
      <c r="I414" s="273">
        <v>2702</v>
      </c>
      <c r="J414" s="273">
        <v>1176</v>
      </c>
      <c r="K414" s="273">
        <f t="shared" si="209"/>
        <v>673</v>
      </c>
      <c r="L414" s="273">
        <v>458</v>
      </c>
      <c r="M414" s="273">
        <v>215</v>
      </c>
      <c r="N414" s="273">
        <f t="shared" si="210"/>
        <v>10</v>
      </c>
      <c r="O414" s="273">
        <v>8</v>
      </c>
      <c r="P414" s="273">
        <v>2</v>
      </c>
      <c r="Q414" s="273">
        <f t="shared" si="211"/>
        <v>4981</v>
      </c>
      <c r="R414" s="273">
        <v>1968</v>
      </c>
      <c r="S414" s="273">
        <v>3013</v>
      </c>
      <c r="T414" s="273">
        <f t="shared" si="212"/>
        <v>233</v>
      </c>
      <c r="U414" s="273">
        <v>150</v>
      </c>
      <c r="V414" s="255">
        <v>83</v>
      </c>
    </row>
    <row r="415" spans="1:22" ht="20.100000000000001" customHeight="1" thickBot="1">
      <c r="A415" s="11" t="s">
        <v>26</v>
      </c>
      <c r="B415" s="246">
        <f t="shared" si="206"/>
        <v>16526</v>
      </c>
      <c r="C415" s="274">
        <f t="shared" si="213"/>
        <v>11193</v>
      </c>
      <c r="D415" s="274">
        <f t="shared" si="214"/>
        <v>5333</v>
      </c>
      <c r="E415" s="274">
        <f t="shared" si="207"/>
        <v>4392</v>
      </c>
      <c r="F415" s="274">
        <v>4078</v>
      </c>
      <c r="G415" s="274">
        <v>314</v>
      </c>
      <c r="H415" s="274">
        <f t="shared" si="208"/>
        <v>4440</v>
      </c>
      <c r="I415" s="274">
        <v>3251</v>
      </c>
      <c r="J415" s="274">
        <v>1189</v>
      </c>
      <c r="K415" s="274">
        <f t="shared" si="209"/>
        <v>837</v>
      </c>
      <c r="L415" s="274">
        <v>614</v>
      </c>
      <c r="M415" s="274">
        <v>223</v>
      </c>
      <c r="N415" s="274">
        <f t="shared" si="210"/>
        <v>18</v>
      </c>
      <c r="O415" s="274">
        <v>16</v>
      </c>
      <c r="P415" s="274">
        <v>2</v>
      </c>
      <c r="Q415" s="274">
        <f t="shared" si="211"/>
        <v>6304</v>
      </c>
      <c r="R415" s="274">
        <v>2869</v>
      </c>
      <c r="S415" s="274">
        <v>3435</v>
      </c>
      <c r="T415" s="274">
        <f t="shared" si="212"/>
        <v>535</v>
      </c>
      <c r="U415" s="274">
        <v>365</v>
      </c>
      <c r="V415" s="256">
        <v>170</v>
      </c>
    </row>
    <row r="416" spans="1:22" ht="5.0999999999999996" customHeight="1" thickBot="1"/>
    <row r="417" spans="1:8" ht="20.100000000000001" customHeight="1">
      <c r="A417" s="467" t="s">
        <v>4</v>
      </c>
      <c r="B417" s="8" t="s">
        <v>197</v>
      </c>
      <c r="C417" s="6"/>
      <c r="D417" s="6"/>
      <c r="E417" s="6"/>
      <c r="F417" s="6"/>
      <c r="G417" s="6"/>
      <c r="H417" s="7"/>
    </row>
    <row r="418" spans="1:8" ht="20.100000000000001" customHeight="1">
      <c r="A418" s="468"/>
      <c r="B418" s="469" t="s">
        <v>30</v>
      </c>
      <c r="C418" s="80"/>
      <c r="D418" s="80"/>
      <c r="E418" s="80"/>
      <c r="F418" s="80"/>
      <c r="G418" s="80"/>
      <c r="H418" s="81"/>
    </row>
    <row r="419" spans="1:8" ht="35.25" thickBot="1">
      <c r="A419" s="468"/>
      <c r="B419" s="470"/>
      <c r="C419" s="60" t="s">
        <v>188</v>
      </c>
      <c r="D419" s="60" t="s">
        <v>189</v>
      </c>
      <c r="E419" s="60" t="s">
        <v>191</v>
      </c>
      <c r="F419" s="41" t="s">
        <v>204</v>
      </c>
      <c r="G419" s="60" t="s">
        <v>194</v>
      </c>
      <c r="H419" s="59" t="s">
        <v>195</v>
      </c>
    </row>
    <row r="420" spans="1:8" ht="20.100000000000001" customHeight="1" thickBot="1">
      <c r="A420" s="32" t="s">
        <v>27</v>
      </c>
      <c r="B420" s="259">
        <f t="shared" ref="B420:B442" si="215">SUM(C420:H420)</f>
        <v>100</v>
      </c>
      <c r="C420" s="275">
        <f>E393/$B393*100</f>
        <v>22.190588982456045</v>
      </c>
      <c r="D420" s="275">
        <f>H393/$B393*100</f>
        <v>39.719825500812938</v>
      </c>
      <c r="E420" s="275">
        <f>K393/$B393*100</f>
        <v>4.7263603618091548</v>
      </c>
      <c r="F420" s="275">
        <f>N393/$B393*100</f>
        <v>8.899404026128542E-2</v>
      </c>
      <c r="G420" s="275">
        <f>Q393/$B393*100</f>
        <v>31.621095267234249</v>
      </c>
      <c r="H420" s="276">
        <f>T393/$B393*100</f>
        <v>1.6531358474263278</v>
      </c>
    </row>
    <row r="421" spans="1:8" ht="20.100000000000001" customHeight="1">
      <c r="A421" s="29" t="s">
        <v>5</v>
      </c>
      <c r="B421" s="123">
        <f t="shared" si="215"/>
        <v>100.00000000000001</v>
      </c>
      <c r="C421" s="127">
        <f t="shared" ref="C421:C442" si="216">E394/$B394*100</f>
        <v>17.972176829792723</v>
      </c>
      <c r="D421" s="127">
        <f t="shared" ref="D421:D442" si="217">H394/$B394*100</f>
        <v>45.644835297153179</v>
      </c>
      <c r="E421" s="127">
        <f t="shared" ref="E421:E442" si="218">K394/$B394*100</f>
        <v>4.3562397867033624</v>
      </c>
      <c r="F421" s="127">
        <f t="shared" ref="F421:F442" si="219">N394/$B394*100</f>
        <v>4.6228605831254835E-2</v>
      </c>
      <c r="G421" s="127">
        <f t="shared" ref="G421:G442" si="220">Q394/$B394*100</f>
        <v>30.28403715489808</v>
      </c>
      <c r="H421" s="128">
        <f t="shared" ref="H421:H442" si="221">T394/$B394*100</f>
        <v>1.6964823256213983</v>
      </c>
    </row>
    <row r="422" spans="1:8" ht="20.100000000000001" customHeight="1">
      <c r="A422" s="10" t="s">
        <v>6</v>
      </c>
      <c r="B422" s="123">
        <f t="shared" si="215"/>
        <v>99.999999999999986</v>
      </c>
      <c r="C422" s="279">
        <f t="shared" si="216"/>
        <v>21.632611568567654</v>
      </c>
      <c r="D422" s="279">
        <f t="shared" si="217"/>
        <v>44.145018344469392</v>
      </c>
      <c r="E422" s="279">
        <f t="shared" si="218"/>
        <v>4.6919330542386355</v>
      </c>
      <c r="F422" s="279">
        <f t="shared" si="219"/>
        <v>8.1325607400630273E-2</v>
      </c>
      <c r="G422" s="279">
        <f t="shared" si="220"/>
        <v>28.048093006921921</v>
      </c>
      <c r="H422" s="280">
        <f t="shared" si="221"/>
        <v>1.4010184184017669</v>
      </c>
    </row>
    <row r="423" spans="1:8" ht="20.100000000000001" customHeight="1">
      <c r="A423" s="10" t="s">
        <v>7</v>
      </c>
      <c r="B423" s="123">
        <f t="shared" si="215"/>
        <v>100</v>
      </c>
      <c r="C423" s="279">
        <f t="shared" si="216"/>
        <v>19.463818445345861</v>
      </c>
      <c r="D423" s="279">
        <f t="shared" si="217"/>
        <v>48.379879573155904</v>
      </c>
      <c r="E423" s="279">
        <f t="shared" si="218"/>
        <v>4.2840050194064263</v>
      </c>
      <c r="F423" s="279">
        <f t="shared" si="219"/>
        <v>6.2256203733426718E-2</v>
      </c>
      <c r="G423" s="279">
        <f t="shared" si="220"/>
        <v>26.663164755206665</v>
      </c>
      <c r="H423" s="280">
        <f t="shared" si="221"/>
        <v>1.1468760031517204</v>
      </c>
    </row>
    <row r="424" spans="1:8" ht="20.100000000000001" customHeight="1">
      <c r="A424" s="10" t="s">
        <v>8</v>
      </c>
      <c r="B424" s="123">
        <f t="shared" si="215"/>
        <v>100</v>
      </c>
      <c r="C424" s="279">
        <f t="shared" si="216"/>
        <v>20.752963575783674</v>
      </c>
      <c r="D424" s="279">
        <f t="shared" si="217"/>
        <v>36.718873954532057</v>
      </c>
      <c r="E424" s="279">
        <f t="shared" si="218"/>
        <v>4.161472381513633</v>
      </c>
      <c r="F424" s="279">
        <f t="shared" si="219"/>
        <v>6.5731317572927772E-2</v>
      </c>
      <c r="G424" s="279">
        <f t="shared" si="220"/>
        <v>36.297286883202254</v>
      </c>
      <c r="H424" s="280">
        <f t="shared" si="221"/>
        <v>2.0036718873954533</v>
      </c>
    </row>
    <row r="425" spans="1:8" ht="20.100000000000001" customHeight="1">
      <c r="A425" s="10" t="s">
        <v>9</v>
      </c>
      <c r="B425" s="123">
        <f t="shared" si="215"/>
        <v>100</v>
      </c>
      <c r="C425" s="279">
        <f t="shared" si="216"/>
        <v>20.584714715803983</v>
      </c>
      <c r="D425" s="279">
        <f t="shared" si="217"/>
        <v>47.644093003010632</v>
      </c>
      <c r="E425" s="279">
        <f t="shared" si="218"/>
        <v>4.0117523305161589</v>
      </c>
      <c r="F425" s="279">
        <f t="shared" si="219"/>
        <v>6.8917987594762226E-2</v>
      </c>
      <c r="G425" s="279">
        <f t="shared" si="220"/>
        <v>26.121730929667379</v>
      </c>
      <c r="H425" s="280">
        <f t="shared" si="221"/>
        <v>1.5687910334070878</v>
      </c>
    </row>
    <row r="426" spans="1:8" ht="20.100000000000001" customHeight="1">
      <c r="A426" s="10" t="s">
        <v>10</v>
      </c>
      <c r="B426" s="123">
        <f t="shared" si="215"/>
        <v>100</v>
      </c>
      <c r="C426" s="279">
        <f t="shared" si="216"/>
        <v>26.229695069820462</v>
      </c>
      <c r="D426" s="279">
        <f t="shared" si="217"/>
        <v>34.796238244514107</v>
      </c>
      <c r="E426" s="279">
        <f t="shared" si="218"/>
        <v>6.7141635793673409</v>
      </c>
      <c r="F426" s="279">
        <f t="shared" si="219"/>
        <v>0.14249073810202337</v>
      </c>
      <c r="G426" s="279">
        <f t="shared" si="220"/>
        <v>30.470219435736677</v>
      </c>
      <c r="H426" s="280">
        <f t="shared" si="221"/>
        <v>1.6471929324593899</v>
      </c>
    </row>
    <row r="427" spans="1:8" ht="20.100000000000001" customHeight="1">
      <c r="A427" s="10" t="s">
        <v>11</v>
      </c>
      <c r="B427" s="123">
        <f t="shared" si="215"/>
        <v>100</v>
      </c>
      <c r="C427" s="279">
        <f t="shared" si="216"/>
        <v>23.856362217017953</v>
      </c>
      <c r="D427" s="279">
        <f t="shared" si="217"/>
        <v>28.360655737704921</v>
      </c>
      <c r="E427" s="279">
        <f t="shared" si="218"/>
        <v>5.0039032006245119</v>
      </c>
      <c r="F427" s="279">
        <f t="shared" si="219"/>
        <v>0.10928961748633879</v>
      </c>
      <c r="G427" s="279">
        <f t="shared" si="220"/>
        <v>40.718188914910222</v>
      </c>
      <c r="H427" s="280">
        <f t="shared" si="221"/>
        <v>1.9516003122560501</v>
      </c>
    </row>
    <row r="428" spans="1:8" ht="20.100000000000001" customHeight="1">
      <c r="A428" s="10" t="s">
        <v>12</v>
      </c>
      <c r="B428" s="123">
        <f t="shared" si="215"/>
        <v>100.00000000000001</v>
      </c>
      <c r="C428" s="279">
        <f t="shared" si="216"/>
        <v>24.831096714484037</v>
      </c>
      <c r="D428" s="279">
        <f t="shared" si="217"/>
        <v>30.939379916705228</v>
      </c>
      <c r="E428" s="279">
        <f t="shared" si="218"/>
        <v>6.1175381767700143</v>
      </c>
      <c r="F428" s="279">
        <f t="shared" si="219"/>
        <v>0.12956964368347987</v>
      </c>
      <c r="G428" s="279">
        <f t="shared" si="220"/>
        <v>36.214715409532623</v>
      </c>
      <c r="H428" s="280">
        <f t="shared" si="221"/>
        <v>1.7677001388246183</v>
      </c>
    </row>
    <row r="429" spans="1:8" ht="20.100000000000001" customHeight="1">
      <c r="A429" s="10" t="s">
        <v>13</v>
      </c>
      <c r="B429" s="123">
        <f t="shared" si="215"/>
        <v>99.999999999999986</v>
      </c>
      <c r="C429" s="279">
        <f t="shared" si="216"/>
        <v>28.574881729341485</v>
      </c>
      <c r="D429" s="279">
        <f t="shared" si="217"/>
        <v>27.576919092510099</v>
      </c>
      <c r="E429" s="279">
        <f t="shared" si="218"/>
        <v>4.1023516005386922</v>
      </c>
      <c r="F429" s="279">
        <f t="shared" si="219"/>
        <v>7.5969474084049859E-2</v>
      </c>
      <c r="G429" s="279">
        <f t="shared" si="220"/>
        <v>37.984737042024932</v>
      </c>
      <c r="H429" s="280">
        <f t="shared" si="221"/>
        <v>1.6851410615007425</v>
      </c>
    </row>
    <row r="430" spans="1:8" ht="20.100000000000001" customHeight="1">
      <c r="A430" s="10" t="s">
        <v>14</v>
      </c>
      <c r="B430" s="123">
        <f t="shared" si="215"/>
        <v>100</v>
      </c>
      <c r="C430" s="279">
        <f t="shared" si="216"/>
        <v>25.286910240062095</v>
      </c>
      <c r="D430" s="279">
        <f t="shared" si="217"/>
        <v>30.237844430892057</v>
      </c>
      <c r="E430" s="279">
        <f t="shared" si="218"/>
        <v>5.1671564007318285</v>
      </c>
      <c r="F430" s="279">
        <f t="shared" si="219"/>
        <v>0.16632477684759106</v>
      </c>
      <c r="G430" s="279">
        <f t="shared" si="220"/>
        <v>37.334368243055941</v>
      </c>
      <c r="H430" s="280">
        <f t="shared" si="221"/>
        <v>1.8073959084104898</v>
      </c>
    </row>
    <row r="431" spans="1:8" ht="20.100000000000001" customHeight="1">
      <c r="A431" s="10" t="s">
        <v>15</v>
      </c>
      <c r="B431" s="123">
        <f t="shared" si="215"/>
        <v>100</v>
      </c>
      <c r="C431" s="279">
        <f t="shared" si="216"/>
        <v>22.107958865191467</v>
      </c>
      <c r="D431" s="279">
        <f t="shared" si="217"/>
        <v>40.086431115201471</v>
      </c>
      <c r="E431" s="279">
        <f t="shared" si="218"/>
        <v>4.3295586411107996</v>
      </c>
      <c r="F431" s="279">
        <f t="shared" si="219"/>
        <v>6.4023048297387058E-2</v>
      </c>
      <c r="G431" s="279">
        <f t="shared" si="220"/>
        <v>31.983514065063424</v>
      </c>
      <c r="H431" s="280">
        <f t="shared" si="221"/>
        <v>1.4285142651354488</v>
      </c>
    </row>
    <row r="432" spans="1:8" ht="20.100000000000001" customHeight="1">
      <c r="A432" s="10" t="s">
        <v>16</v>
      </c>
      <c r="B432" s="123">
        <f t="shared" si="215"/>
        <v>99.999999999999986</v>
      </c>
      <c r="C432" s="279">
        <f t="shared" si="216"/>
        <v>25.45476742766451</v>
      </c>
      <c r="D432" s="279">
        <f t="shared" si="217"/>
        <v>31.375900378464166</v>
      </c>
      <c r="E432" s="279">
        <f t="shared" si="218"/>
        <v>4.9139299230863145</v>
      </c>
      <c r="F432" s="279">
        <f t="shared" si="219"/>
        <v>9.1563911610304E-2</v>
      </c>
      <c r="G432" s="279">
        <f t="shared" si="220"/>
        <v>36.485166646319129</v>
      </c>
      <c r="H432" s="280">
        <f t="shared" si="221"/>
        <v>1.6786717128555733</v>
      </c>
    </row>
    <row r="433" spans="1:15" ht="20.100000000000001" customHeight="1">
      <c r="A433" s="10" t="s">
        <v>17</v>
      </c>
      <c r="B433" s="123">
        <f t="shared" si="215"/>
        <v>99.999999999999986</v>
      </c>
      <c r="C433" s="279">
        <f t="shared" si="216"/>
        <v>25.853852263701349</v>
      </c>
      <c r="D433" s="279">
        <f t="shared" si="217"/>
        <v>31.149060100608949</v>
      </c>
      <c r="E433" s="279">
        <f t="shared" si="218"/>
        <v>4.9377813079163353</v>
      </c>
      <c r="F433" s="279">
        <f t="shared" si="219"/>
        <v>0.16547524490336246</v>
      </c>
      <c r="G433" s="279">
        <f t="shared" si="220"/>
        <v>36.245697643632511</v>
      </c>
      <c r="H433" s="280">
        <f t="shared" si="221"/>
        <v>1.64813343923749</v>
      </c>
    </row>
    <row r="434" spans="1:15" ht="20.100000000000001" customHeight="1">
      <c r="A434" s="10" t="s">
        <v>18</v>
      </c>
      <c r="B434" s="123">
        <f t="shared" si="215"/>
        <v>100</v>
      </c>
      <c r="C434" s="279">
        <f t="shared" si="216"/>
        <v>25.814605768897813</v>
      </c>
      <c r="D434" s="279">
        <f t="shared" si="217"/>
        <v>32.199868416496422</v>
      </c>
      <c r="E434" s="279">
        <f t="shared" si="218"/>
        <v>6.049378441081755</v>
      </c>
      <c r="F434" s="279">
        <f t="shared" si="219"/>
        <v>0.23200249316112054</v>
      </c>
      <c r="G434" s="279">
        <f t="shared" si="220"/>
        <v>34.087052875792097</v>
      </c>
      <c r="H434" s="280">
        <f t="shared" si="221"/>
        <v>1.6170920045707953</v>
      </c>
    </row>
    <row r="435" spans="1:15" ht="20.100000000000001" customHeight="1">
      <c r="A435" s="10" t="s">
        <v>19</v>
      </c>
      <c r="B435" s="123">
        <f t="shared" si="215"/>
        <v>100</v>
      </c>
      <c r="C435" s="279">
        <f t="shared" si="216"/>
        <v>21.465195098635615</v>
      </c>
      <c r="D435" s="279">
        <f t="shared" si="217"/>
        <v>34.683236290953332</v>
      </c>
      <c r="E435" s="279">
        <f t="shared" si="218"/>
        <v>4.8926740245068219</v>
      </c>
      <c r="F435" s="279">
        <f t="shared" si="219"/>
        <v>9.9939167463283213E-2</v>
      </c>
      <c r="G435" s="279">
        <f t="shared" si="220"/>
        <v>36.32571478230642</v>
      </c>
      <c r="H435" s="280">
        <f t="shared" si="221"/>
        <v>2.533240636134527</v>
      </c>
    </row>
    <row r="436" spans="1:15" ht="20.100000000000001" customHeight="1">
      <c r="A436" s="10" t="s">
        <v>20</v>
      </c>
      <c r="B436" s="123">
        <f t="shared" si="215"/>
        <v>100</v>
      </c>
      <c r="C436" s="279">
        <f t="shared" si="216"/>
        <v>20.456490727532099</v>
      </c>
      <c r="D436" s="279">
        <f t="shared" si="217"/>
        <v>40.773498177207159</v>
      </c>
      <c r="E436" s="279">
        <f t="shared" si="218"/>
        <v>4.7107307021715012</v>
      </c>
      <c r="F436" s="279">
        <f t="shared" si="219"/>
        <v>4.4381042954509432E-2</v>
      </c>
      <c r="G436" s="279">
        <f t="shared" si="220"/>
        <v>32.518624187668408</v>
      </c>
      <c r="H436" s="280">
        <f t="shared" si="221"/>
        <v>1.496275162466318</v>
      </c>
    </row>
    <row r="437" spans="1:15" ht="20.100000000000001" customHeight="1">
      <c r="A437" s="10" t="s">
        <v>21</v>
      </c>
      <c r="B437" s="123">
        <f t="shared" si="215"/>
        <v>100.00000000000001</v>
      </c>
      <c r="C437" s="279">
        <f t="shared" si="216"/>
        <v>24.86694263749261</v>
      </c>
      <c r="D437" s="279">
        <f t="shared" si="217"/>
        <v>29.649615612063869</v>
      </c>
      <c r="E437" s="279">
        <f t="shared" si="218"/>
        <v>5.7879952690715548</v>
      </c>
      <c r="F437" s="279">
        <f t="shared" si="219"/>
        <v>0.1552335895919574</v>
      </c>
      <c r="G437" s="279">
        <f t="shared" si="220"/>
        <v>37.145180366646954</v>
      </c>
      <c r="H437" s="280">
        <f t="shared" si="221"/>
        <v>2.3950325251330571</v>
      </c>
    </row>
    <row r="438" spans="1:15" ht="20.100000000000001" customHeight="1">
      <c r="A438" s="10" t="s">
        <v>22</v>
      </c>
      <c r="B438" s="123">
        <f t="shared" si="215"/>
        <v>100</v>
      </c>
      <c r="C438" s="279">
        <f t="shared" si="216"/>
        <v>24.439335647930939</v>
      </c>
      <c r="D438" s="279">
        <f t="shared" si="217"/>
        <v>34.817490851083797</v>
      </c>
      <c r="E438" s="279">
        <f t="shared" si="218"/>
        <v>5.1327765787745143</v>
      </c>
      <c r="F438" s="279">
        <f t="shared" si="219"/>
        <v>0.10791029370366895</v>
      </c>
      <c r="G438" s="279">
        <f t="shared" si="220"/>
        <v>33.588251853241999</v>
      </c>
      <c r="H438" s="280">
        <f t="shared" si="221"/>
        <v>1.9142347752650841</v>
      </c>
    </row>
    <row r="439" spans="1:15" ht="20.100000000000001" customHeight="1">
      <c r="A439" s="10" t="s">
        <v>23</v>
      </c>
      <c r="B439" s="123">
        <f t="shared" si="215"/>
        <v>100</v>
      </c>
      <c r="C439" s="279">
        <f t="shared" si="216"/>
        <v>25.991556163406077</v>
      </c>
      <c r="D439" s="279">
        <f t="shared" si="217"/>
        <v>36.243087352084203</v>
      </c>
      <c r="E439" s="279">
        <f t="shared" si="218"/>
        <v>6.1425938038889214</v>
      </c>
      <c r="F439" s="279">
        <f t="shared" si="219"/>
        <v>0.13082000356781828</v>
      </c>
      <c r="G439" s="279">
        <f t="shared" si="220"/>
        <v>30.052922637806983</v>
      </c>
      <c r="H439" s="280">
        <f t="shared" si="221"/>
        <v>1.4390200392460011</v>
      </c>
    </row>
    <row r="440" spans="1:15" ht="20.100000000000001" customHeight="1">
      <c r="A440" s="10" t="s">
        <v>24</v>
      </c>
      <c r="B440" s="123">
        <f t="shared" si="215"/>
        <v>100.00000000000001</v>
      </c>
      <c r="C440" s="279">
        <f t="shared" si="216"/>
        <v>27.301390149524675</v>
      </c>
      <c r="D440" s="279">
        <f t="shared" si="217"/>
        <v>31.739358906988961</v>
      </c>
      <c r="E440" s="279">
        <f t="shared" si="218"/>
        <v>5.1927578464625235</v>
      </c>
      <c r="F440" s="279">
        <f t="shared" si="219"/>
        <v>0.15286867625280656</v>
      </c>
      <c r="G440" s="279">
        <f t="shared" si="220"/>
        <v>33.612000191085848</v>
      </c>
      <c r="H440" s="280">
        <f t="shared" si="221"/>
        <v>2.0016242296851861</v>
      </c>
    </row>
    <row r="441" spans="1:15" ht="20.100000000000001" customHeight="1">
      <c r="A441" s="10" t="s">
        <v>25</v>
      </c>
      <c r="B441" s="123">
        <f t="shared" si="215"/>
        <v>99.999999999999986</v>
      </c>
      <c r="C441" s="279">
        <f t="shared" si="216"/>
        <v>26.409696604682676</v>
      </c>
      <c r="D441" s="279">
        <f t="shared" si="217"/>
        <v>29.195211925016938</v>
      </c>
      <c r="E441" s="279">
        <f t="shared" si="218"/>
        <v>5.0666265150944811</v>
      </c>
      <c r="F441" s="279">
        <f t="shared" si="219"/>
        <v>7.5284197846871945E-2</v>
      </c>
      <c r="G441" s="279">
        <f t="shared" si="220"/>
        <v>37.499058947526912</v>
      </c>
      <c r="H441" s="280">
        <f t="shared" si="221"/>
        <v>1.7541218098321161</v>
      </c>
    </row>
    <row r="442" spans="1:15" ht="20.100000000000001" customHeight="1" thickBot="1">
      <c r="A442" s="11" t="s">
        <v>26</v>
      </c>
      <c r="B442" s="124">
        <f t="shared" si="215"/>
        <v>100</v>
      </c>
      <c r="C442" s="281">
        <f t="shared" si="216"/>
        <v>26.576304005809025</v>
      </c>
      <c r="D442" s="281">
        <f t="shared" si="217"/>
        <v>26.866755415708582</v>
      </c>
      <c r="E442" s="281">
        <f t="shared" si="218"/>
        <v>5.064746460123442</v>
      </c>
      <c r="F442" s="281">
        <f t="shared" si="219"/>
        <v>0.10891927871233209</v>
      </c>
      <c r="G442" s="281">
        <f t="shared" si="220"/>
        <v>38.14595183347452</v>
      </c>
      <c r="H442" s="282">
        <f t="shared" si="221"/>
        <v>3.2373230061720921</v>
      </c>
    </row>
    <row r="443" spans="1:15" ht="4.5" customHeight="1" thickBot="1"/>
    <row r="444" spans="1:15" ht="20.100000000000001" customHeight="1">
      <c r="A444" s="467" t="s">
        <v>4</v>
      </c>
      <c r="B444" s="8" t="s">
        <v>198</v>
      </c>
      <c r="C444" s="6"/>
      <c r="D444" s="6"/>
      <c r="E444" s="6"/>
      <c r="F444" s="6"/>
      <c r="G444" s="6"/>
      <c r="H444" s="6"/>
      <c r="I444" s="8" t="s">
        <v>199</v>
      </c>
      <c r="J444" s="6"/>
      <c r="K444" s="6"/>
      <c r="L444" s="6"/>
      <c r="M444" s="6"/>
      <c r="N444" s="6"/>
      <c r="O444" s="7"/>
    </row>
    <row r="445" spans="1:15" ht="20.100000000000001" customHeight="1">
      <c r="A445" s="468"/>
      <c r="B445" s="469" t="s">
        <v>30</v>
      </c>
      <c r="C445" s="80"/>
      <c r="D445" s="80"/>
      <c r="E445" s="80"/>
      <c r="F445" s="80"/>
      <c r="G445" s="80"/>
      <c r="H445" s="81"/>
      <c r="I445" s="469" t="s">
        <v>30</v>
      </c>
      <c r="J445" s="80"/>
      <c r="K445" s="80"/>
      <c r="L445" s="80"/>
      <c r="M445" s="80"/>
      <c r="N445" s="80"/>
      <c r="O445" s="81"/>
    </row>
    <row r="446" spans="1:15" ht="35.25" thickBot="1">
      <c r="A446" s="468"/>
      <c r="B446" s="470"/>
      <c r="C446" s="60" t="s">
        <v>188</v>
      </c>
      <c r="D446" s="60" t="s">
        <v>189</v>
      </c>
      <c r="E446" s="60" t="s">
        <v>191</v>
      </c>
      <c r="F446" s="41" t="s">
        <v>204</v>
      </c>
      <c r="G446" s="60" t="s">
        <v>194</v>
      </c>
      <c r="H446" s="59" t="s">
        <v>195</v>
      </c>
      <c r="I446" s="470"/>
      <c r="J446" s="60" t="s">
        <v>188</v>
      </c>
      <c r="K446" s="60" t="s">
        <v>189</v>
      </c>
      <c r="L446" s="60" t="s">
        <v>191</v>
      </c>
      <c r="M446" s="41" t="s">
        <v>204</v>
      </c>
      <c r="N446" s="60" t="s">
        <v>194</v>
      </c>
      <c r="O446" s="59" t="s">
        <v>195</v>
      </c>
    </row>
    <row r="447" spans="1:15" ht="20.100000000000001" customHeight="1" thickBot="1">
      <c r="A447" s="32" t="s">
        <v>27</v>
      </c>
      <c r="B447" s="32">
        <f>SUM(C447:H447)</f>
        <v>100.00000000000001</v>
      </c>
      <c r="C447" s="275">
        <f>F393/$C393*100</f>
        <v>29.350348500146566</v>
      </c>
      <c r="D447" s="275">
        <f>I393/$C393*100</f>
        <v>42.83925837866007</v>
      </c>
      <c r="E447" s="275">
        <f>L393/$C393*100</f>
        <v>5.0278067289841379</v>
      </c>
      <c r="F447" s="275">
        <f>O393/$C393*100</f>
        <v>9.8524574145848948E-2</v>
      </c>
      <c r="G447" s="275">
        <f>R393/$C393*100</f>
        <v>21.194182978861999</v>
      </c>
      <c r="H447" s="276">
        <f>U393/$C393*100</f>
        <v>1.4898788392013811</v>
      </c>
      <c r="I447" s="32">
        <f>SUM(J447:O447)</f>
        <v>100</v>
      </c>
      <c r="J447" s="275">
        <f>G393/$D393*100</f>
        <v>7.687137384591912</v>
      </c>
      <c r="K447" s="275">
        <f>J393/$D393*100</f>
        <v>33.400822237525205</v>
      </c>
      <c r="L447" s="275">
        <f>M393/$D393*100</f>
        <v>4.1157235401572727</v>
      </c>
      <c r="M447" s="275">
        <f>P393/$D393*100</f>
        <v>6.9688135285700739E-2</v>
      </c>
      <c r="N447" s="275">
        <f>S393/$D393*100</f>
        <v>52.742784803862953</v>
      </c>
      <c r="O447" s="276">
        <f>V393/$D393*100</f>
        <v>1.9838438985769602</v>
      </c>
    </row>
    <row r="448" spans="1:15" ht="20.100000000000001" customHeight="1">
      <c r="A448" s="29" t="s">
        <v>5</v>
      </c>
      <c r="B448" s="123">
        <f t="shared" ref="B448:B469" si="222">SUM(C448:H448)</f>
        <v>100.00000000000001</v>
      </c>
      <c r="C448" s="127">
        <f t="shared" ref="C448:C469" si="223">F394/$C394*100</f>
        <v>22.916221853597648</v>
      </c>
      <c r="D448" s="127">
        <f t="shared" ref="D448:D469" si="224">I394/$C394*100</f>
        <v>47.954407344753399</v>
      </c>
      <c r="E448" s="127">
        <f t="shared" ref="E448:E469" si="225">L394/$C394*100</f>
        <v>4.6019675792862191</v>
      </c>
      <c r="F448" s="127">
        <f t="shared" ref="F448:F469" si="226">O394/$C394*100</f>
        <v>3.6132507760277238E-2</v>
      </c>
      <c r="G448" s="127">
        <f t="shared" ref="G448:G469" si="227">R394/$C394*100</f>
        <v>22.985202095685452</v>
      </c>
      <c r="H448" s="128">
        <f t="shared" ref="H448:H469" si="228">U394/$C394*100</f>
        <v>1.5060686189170103</v>
      </c>
      <c r="I448" s="123">
        <f>SUM(J448:O448)</f>
        <v>100</v>
      </c>
      <c r="J448" s="127">
        <f t="shared" ref="J448:J469" si="229">G394/$D394*100</f>
        <v>8.6028198823492783</v>
      </c>
      <c r="K448" s="127">
        <f t="shared" ref="K448:K469" si="230">J394/$D394*100</f>
        <v>41.268013321298511</v>
      </c>
      <c r="L448" s="127">
        <f t="shared" ref="L448:L469" si="231">M394/$D394*100</f>
        <v>3.8905661551869031</v>
      </c>
      <c r="M448" s="127">
        <f t="shared" ref="M448:M469" si="232">P394/$D394*100</f>
        <v>6.5361511407139972E-2</v>
      </c>
      <c r="N448" s="127">
        <f t="shared" ref="N448:N469" si="233">S394/$D394*100</f>
        <v>44.115907746895324</v>
      </c>
      <c r="O448" s="128">
        <f t="shared" ref="O448:O469" si="234">V394/$D394*100</f>
        <v>2.0573313828628343</v>
      </c>
    </row>
    <row r="449" spans="1:15" ht="20.100000000000001" customHeight="1">
      <c r="A449" s="10" t="s">
        <v>6</v>
      </c>
      <c r="B449" s="123">
        <f t="shared" si="222"/>
        <v>100.00000000000001</v>
      </c>
      <c r="C449" s="279">
        <f t="shared" si="223"/>
        <v>26.936723444925963</v>
      </c>
      <c r="D449" s="279">
        <f t="shared" si="224"/>
        <v>47.133374356825833</v>
      </c>
      <c r="E449" s="279">
        <f t="shared" si="225"/>
        <v>4.7486874664502023</v>
      </c>
      <c r="F449" s="279">
        <f t="shared" si="226"/>
        <v>9.1648227916050221E-2</v>
      </c>
      <c r="G449" s="279">
        <f t="shared" si="227"/>
        <v>19.84969690621768</v>
      </c>
      <c r="H449" s="280">
        <f t="shared" si="228"/>
        <v>1.2398695976642793</v>
      </c>
      <c r="I449" s="123">
        <f t="shared" ref="I449:I469" si="235">SUM(J449:O449)</f>
        <v>100.00000000000001</v>
      </c>
      <c r="J449" s="279">
        <f t="shared" si="229"/>
        <v>8.9041095890410951</v>
      </c>
      <c r="K449" s="279">
        <f t="shared" si="230"/>
        <v>36.973733819278621</v>
      </c>
      <c r="L449" s="279">
        <f t="shared" si="231"/>
        <v>4.5557370868417744</v>
      </c>
      <c r="M449" s="279">
        <f t="shared" si="232"/>
        <v>5.6553977629759958E-2</v>
      </c>
      <c r="N449" s="279">
        <f t="shared" si="233"/>
        <v>47.722131456579113</v>
      </c>
      <c r="O449" s="280">
        <f t="shared" si="234"/>
        <v>1.7877340706296343</v>
      </c>
    </row>
    <row r="450" spans="1:15" ht="20.100000000000001" customHeight="1">
      <c r="A450" s="10" t="s">
        <v>7</v>
      </c>
      <c r="B450" s="123">
        <f t="shared" si="222"/>
        <v>99.999999999999986</v>
      </c>
      <c r="C450" s="279">
        <f t="shared" si="223"/>
        <v>24.548079247912842</v>
      </c>
      <c r="D450" s="279">
        <f t="shared" si="224"/>
        <v>51.861017479484005</v>
      </c>
      <c r="E450" s="279">
        <f t="shared" si="225"/>
        <v>4.464450797172562</v>
      </c>
      <c r="F450" s="279">
        <f t="shared" si="226"/>
        <v>7.5379385871343033E-2</v>
      </c>
      <c r="G450" s="279">
        <f t="shared" si="227"/>
        <v>18.044118274523193</v>
      </c>
      <c r="H450" s="280">
        <f t="shared" si="228"/>
        <v>1.0069548150360541</v>
      </c>
      <c r="I450" s="123">
        <f t="shared" si="235"/>
        <v>100</v>
      </c>
      <c r="J450" s="279">
        <f t="shared" si="229"/>
        <v>8.4610649430594034</v>
      </c>
      <c r="K450" s="279">
        <f t="shared" si="230"/>
        <v>40.84641428131733</v>
      </c>
      <c r="L450" s="279">
        <f t="shared" si="231"/>
        <v>3.8935056940597108</v>
      </c>
      <c r="M450" s="279">
        <f t="shared" si="232"/>
        <v>3.3856571252693139E-2</v>
      </c>
      <c r="N450" s="279">
        <f t="shared" si="233"/>
        <v>45.315481686672818</v>
      </c>
      <c r="O450" s="280">
        <f t="shared" si="234"/>
        <v>1.4496768236380424</v>
      </c>
    </row>
    <row r="451" spans="1:15" ht="20.100000000000001" customHeight="1">
      <c r="A451" s="10" t="s">
        <v>8</v>
      </c>
      <c r="B451" s="123">
        <f t="shared" si="222"/>
        <v>99.999999999999986</v>
      </c>
      <c r="C451" s="279">
        <f t="shared" si="223"/>
        <v>27.959313864474055</v>
      </c>
      <c r="D451" s="279">
        <f t="shared" si="224"/>
        <v>39.920612418485966</v>
      </c>
      <c r="E451" s="279">
        <f t="shared" si="225"/>
        <v>4.4939041678480294</v>
      </c>
      <c r="F451" s="279">
        <f t="shared" si="226"/>
        <v>8.1514034590303375E-2</v>
      </c>
      <c r="G451" s="279">
        <f t="shared" si="227"/>
        <v>25.698185426708253</v>
      </c>
      <c r="H451" s="280">
        <f t="shared" si="228"/>
        <v>1.8464700878933937</v>
      </c>
      <c r="I451" s="123">
        <f t="shared" si="235"/>
        <v>100</v>
      </c>
      <c r="J451" s="279">
        <f t="shared" si="229"/>
        <v>7.9670502420926868</v>
      </c>
      <c r="K451" s="279">
        <f t="shared" si="230"/>
        <v>31.038168898949888</v>
      </c>
      <c r="L451" s="279">
        <f t="shared" si="231"/>
        <v>3.57165314720493</v>
      </c>
      <c r="M451" s="279">
        <f t="shared" si="232"/>
        <v>3.7728730428221086E-2</v>
      </c>
      <c r="N451" s="279">
        <f t="shared" si="233"/>
        <v>55.102810790416903</v>
      </c>
      <c r="O451" s="280">
        <f t="shared" si="234"/>
        <v>2.2825881909073762</v>
      </c>
    </row>
    <row r="452" spans="1:15" ht="20.100000000000001" customHeight="1">
      <c r="A452" s="10" t="s">
        <v>9</v>
      </c>
      <c r="B452" s="123">
        <f t="shared" si="222"/>
        <v>100</v>
      </c>
      <c r="C452" s="279">
        <f t="shared" si="223"/>
        <v>24.62026414252794</v>
      </c>
      <c r="D452" s="279">
        <f t="shared" si="224"/>
        <v>50.219292811655968</v>
      </c>
      <c r="E452" s="279">
        <f t="shared" si="225"/>
        <v>4.0290408107639317</v>
      </c>
      <c r="F452" s="279">
        <f t="shared" si="226"/>
        <v>6.9380776569120603E-2</v>
      </c>
      <c r="G452" s="279">
        <f t="shared" si="227"/>
        <v>19.642193423693534</v>
      </c>
      <c r="H452" s="280">
        <f t="shared" si="228"/>
        <v>1.4198280347895036</v>
      </c>
      <c r="I452" s="123">
        <f t="shared" si="235"/>
        <v>100</v>
      </c>
      <c r="J452" s="279">
        <f t="shared" si="229"/>
        <v>9.5663351600027067</v>
      </c>
      <c r="K452" s="279">
        <f t="shared" si="230"/>
        <v>40.612949056220828</v>
      </c>
      <c r="L452" s="279">
        <f t="shared" si="231"/>
        <v>3.9645490832825923</v>
      </c>
      <c r="M452" s="279">
        <f t="shared" si="232"/>
        <v>6.7654421216426494E-2</v>
      </c>
      <c r="N452" s="279">
        <f t="shared" si="233"/>
        <v>43.8130031797578</v>
      </c>
      <c r="O452" s="280">
        <f t="shared" si="234"/>
        <v>1.9755090995196536</v>
      </c>
    </row>
    <row r="453" spans="1:15" ht="20.100000000000001" customHeight="1">
      <c r="A453" s="10" t="s">
        <v>10</v>
      </c>
      <c r="B453" s="123">
        <f t="shared" si="222"/>
        <v>100</v>
      </c>
      <c r="C453" s="279">
        <f t="shared" si="223"/>
        <v>34.953782951044168</v>
      </c>
      <c r="D453" s="279">
        <f t="shared" si="224"/>
        <v>37.718247175624789</v>
      </c>
      <c r="E453" s="279">
        <f t="shared" si="225"/>
        <v>7.2577884286203362</v>
      </c>
      <c r="F453" s="279">
        <f t="shared" si="226"/>
        <v>0.17973296816158849</v>
      </c>
      <c r="G453" s="279">
        <f t="shared" si="227"/>
        <v>18.529613146182815</v>
      </c>
      <c r="H453" s="280">
        <f t="shared" si="228"/>
        <v>1.360835330366313</v>
      </c>
      <c r="I453" s="123">
        <f t="shared" si="235"/>
        <v>100.00000000000001</v>
      </c>
      <c r="J453" s="279">
        <f t="shared" si="229"/>
        <v>8.8380822385258497</v>
      </c>
      <c r="K453" s="279">
        <f t="shared" si="230"/>
        <v>28.971165330148441</v>
      </c>
      <c r="L453" s="279">
        <f t="shared" si="231"/>
        <v>5.6304384917249619</v>
      </c>
      <c r="M453" s="279">
        <f t="shared" si="232"/>
        <v>6.8247739293635909E-2</v>
      </c>
      <c r="N453" s="279">
        <f t="shared" si="233"/>
        <v>54.274014673263949</v>
      </c>
      <c r="O453" s="280">
        <f t="shared" si="234"/>
        <v>2.2180515270431669</v>
      </c>
    </row>
    <row r="454" spans="1:15" ht="20.100000000000001" customHeight="1">
      <c r="A454" s="10" t="s">
        <v>11</v>
      </c>
      <c r="B454" s="123">
        <f t="shared" si="222"/>
        <v>100</v>
      </c>
      <c r="C454" s="279">
        <f t="shared" si="223"/>
        <v>34.517704517704516</v>
      </c>
      <c r="D454" s="279">
        <f t="shared" si="224"/>
        <v>31.562881562881561</v>
      </c>
      <c r="E454" s="279">
        <f t="shared" si="225"/>
        <v>5.4822954822954824</v>
      </c>
      <c r="F454" s="279">
        <f t="shared" si="226"/>
        <v>0.14652014652014653</v>
      </c>
      <c r="G454" s="279">
        <f t="shared" si="227"/>
        <v>26.471306471306473</v>
      </c>
      <c r="H454" s="280">
        <f t="shared" si="228"/>
        <v>1.8192918192918195</v>
      </c>
      <c r="I454" s="123">
        <f t="shared" si="235"/>
        <v>100</v>
      </c>
      <c r="J454" s="279">
        <f t="shared" si="229"/>
        <v>4.9567099567099566</v>
      </c>
      <c r="K454" s="279">
        <f t="shared" si="230"/>
        <v>22.683982683982684</v>
      </c>
      <c r="L454" s="279">
        <f t="shared" si="231"/>
        <v>4.1558441558441555</v>
      </c>
      <c r="M454" s="279">
        <f t="shared" si="232"/>
        <v>4.3290043290043288E-2</v>
      </c>
      <c r="N454" s="279">
        <f t="shared" si="233"/>
        <v>65.974025974025977</v>
      </c>
      <c r="O454" s="280">
        <f t="shared" si="234"/>
        <v>2.1861471861471862</v>
      </c>
    </row>
    <row r="455" spans="1:15" ht="20.100000000000001" customHeight="1">
      <c r="A455" s="10" t="s">
        <v>12</v>
      </c>
      <c r="B455" s="123">
        <f t="shared" si="222"/>
        <v>100.00000000000001</v>
      </c>
      <c r="C455" s="279">
        <f t="shared" si="223"/>
        <v>35.653325485579749</v>
      </c>
      <c r="D455" s="279">
        <f t="shared" si="224"/>
        <v>33.902295467922308</v>
      </c>
      <c r="E455" s="279">
        <f t="shared" si="225"/>
        <v>6.7834020011771639</v>
      </c>
      <c r="F455" s="279">
        <f t="shared" si="226"/>
        <v>0.13243084167157151</v>
      </c>
      <c r="G455" s="279">
        <f t="shared" si="227"/>
        <v>21.909947027663332</v>
      </c>
      <c r="H455" s="280">
        <f t="shared" si="228"/>
        <v>1.6185991759858742</v>
      </c>
      <c r="I455" s="123">
        <f t="shared" si="235"/>
        <v>100</v>
      </c>
      <c r="J455" s="279">
        <f t="shared" si="229"/>
        <v>6.4854078323771516</v>
      </c>
      <c r="K455" s="279">
        <f t="shared" si="230"/>
        <v>25.916687453230232</v>
      </c>
      <c r="L455" s="279">
        <f t="shared" si="231"/>
        <v>4.9887752556747316</v>
      </c>
      <c r="M455" s="279">
        <f t="shared" si="232"/>
        <v>0.12471938139186831</v>
      </c>
      <c r="N455" s="279">
        <f t="shared" si="233"/>
        <v>60.46395609877775</v>
      </c>
      <c r="O455" s="280">
        <f t="shared" si="234"/>
        <v>2.0204539785482667</v>
      </c>
    </row>
    <row r="456" spans="1:15" ht="20.100000000000001" customHeight="1">
      <c r="A456" s="10" t="s">
        <v>13</v>
      </c>
      <c r="B456" s="123">
        <f t="shared" si="222"/>
        <v>100</v>
      </c>
      <c r="C456" s="279">
        <f t="shared" si="223"/>
        <v>41.773736933797913</v>
      </c>
      <c r="D456" s="279">
        <f t="shared" si="224"/>
        <v>30.738240418118469</v>
      </c>
      <c r="E456" s="279">
        <f t="shared" si="225"/>
        <v>4.6875</v>
      </c>
      <c r="F456" s="279">
        <f t="shared" si="226"/>
        <v>8.1663763066202086E-2</v>
      </c>
      <c r="G456" s="279">
        <f t="shared" si="227"/>
        <v>21.292465156794425</v>
      </c>
      <c r="H456" s="280">
        <f t="shared" si="228"/>
        <v>1.4263937282229966</v>
      </c>
      <c r="I456" s="123">
        <f t="shared" si="235"/>
        <v>100</v>
      </c>
      <c r="J456" s="279">
        <f t="shared" si="229"/>
        <v>5.6840713813615338</v>
      </c>
      <c r="K456" s="279">
        <f t="shared" si="230"/>
        <v>22.09423095080729</v>
      </c>
      <c r="L456" s="279">
        <f t="shared" si="231"/>
        <v>3.0875271456897369</v>
      </c>
      <c r="M456" s="279">
        <f t="shared" si="232"/>
        <v>6.6093853271645728E-2</v>
      </c>
      <c r="N456" s="279">
        <f t="shared" si="233"/>
        <v>66.93418940609952</v>
      </c>
      <c r="O456" s="280">
        <f t="shared" si="234"/>
        <v>2.1338872627702767</v>
      </c>
    </row>
    <row r="457" spans="1:15" ht="20.100000000000001" customHeight="1">
      <c r="A457" s="10" t="s">
        <v>14</v>
      </c>
      <c r="B457" s="123">
        <f t="shared" si="222"/>
        <v>100</v>
      </c>
      <c r="C457" s="279">
        <f t="shared" si="223"/>
        <v>37.078551730273105</v>
      </c>
      <c r="D457" s="279">
        <f t="shared" si="224"/>
        <v>34.133973845743256</v>
      </c>
      <c r="E457" s="279">
        <f t="shared" si="225"/>
        <v>5.6489636153367142</v>
      </c>
      <c r="F457" s="279">
        <f t="shared" si="226"/>
        <v>0.19571212525576015</v>
      </c>
      <c r="G457" s="279">
        <f t="shared" si="227"/>
        <v>21.234765590249978</v>
      </c>
      <c r="H457" s="280">
        <f t="shared" si="228"/>
        <v>1.7080330931411796</v>
      </c>
      <c r="I457" s="123">
        <f t="shared" si="235"/>
        <v>100.00000000000001</v>
      </c>
      <c r="J457" s="279">
        <f t="shared" si="229"/>
        <v>5.7828134196586234</v>
      </c>
      <c r="K457" s="279">
        <f t="shared" si="230"/>
        <v>23.793407886992348</v>
      </c>
      <c r="L457" s="279">
        <f t="shared" si="231"/>
        <v>4.3702177751618603</v>
      </c>
      <c r="M457" s="279">
        <f t="shared" si="232"/>
        <v>0.11771630370806356</v>
      </c>
      <c r="N457" s="279">
        <f t="shared" si="233"/>
        <v>63.964096527369044</v>
      </c>
      <c r="O457" s="280">
        <f t="shared" si="234"/>
        <v>1.971748087110065</v>
      </c>
    </row>
    <row r="458" spans="1:15" ht="20.100000000000001" customHeight="1">
      <c r="A458" s="10" t="s">
        <v>15</v>
      </c>
      <c r="B458" s="123">
        <f t="shared" si="222"/>
        <v>100</v>
      </c>
      <c r="C458" s="279">
        <f t="shared" si="223"/>
        <v>30.601304656720274</v>
      </c>
      <c r="D458" s="279">
        <f t="shared" si="224"/>
        <v>43.751211005619069</v>
      </c>
      <c r="E458" s="279">
        <f t="shared" si="225"/>
        <v>4.6631789704837567</v>
      </c>
      <c r="F458" s="279">
        <f t="shared" si="226"/>
        <v>7.104566298520959E-2</v>
      </c>
      <c r="G458" s="279">
        <f t="shared" si="227"/>
        <v>19.505263837757543</v>
      </c>
      <c r="H458" s="280">
        <f t="shared" si="228"/>
        <v>1.4079958664341536</v>
      </c>
      <c r="I458" s="123">
        <f t="shared" si="235"/>
        <v>100</v>
      </c>
      <c r="J458" s="279">
        <f t="shared" si="229"/>
        <v>8.2772402187631471</v>
      </c>
      <c r="K458" s="279">
        <f t="shared" si="230"/>
        <v>34.118636937315941</v>
      </c>
      <c r="L458" s="279">
        <f t="shared" si="231"/>
        <v>3.7862852334875892</v>
      </c>
      <c r="M458" s="279">
        <f t="shared" si="232"/>
        <v>5.2587294909549852E-2</v>
      </c>
      <c r="N458" s="279">
        <f t="shared" si="233"/>
        <v>52.30332351703828</v>
      </c>
      <c r="O458" s="280">
        <f t="shared" si="234"/>
        <v>1.461926798485486</v>
      </c>
    </row>
    <row r="459" spans="1:15" ht="20.100000000000001" customHeight="1">
      <c r="A459" s="10" t="s">
        <v>16</v>
      </c>
      <c r="B459" s="123">
        <f t="shared" si="222"/>
        <v>100</v>
      </c>
      <c r="C459" s="279">
        <f t="shared" si="223"/>
        <v>36.497669551983257</v>
      </c>
      <c r="D459" s="279">
        <f t="shared" si="224"/>
        <v>34.956720251117659</v>
      </c>
      <c r="E459" s="279">
        <f t="shared" si="225"/>
        <v>5.6596594692285747</v>
      </c>
      <c r="F459" s="279">
        <f t="shared" si="226"/>
        <v>9.5120327213925618E-2</v>
      </c>
      <c r="G459" s="279">
        <f t="shared" si="227"/>
        <v>21.24036906686959</v>
      </c>
      <c r="H459" s="280">
        <f t="shared" si="228"/>
        <v>1.5504613335869877</v>
      </c>
      <c r="I459" s="123">
        <f t="shared" si="235"/>
        <v>100</v>
      </c>
      <c r="J459" s="279">
        <f t="shared" si="229"/>
        <v>5.6738797069347413</v>
      </c>
      <c r="K459" s="279">
        <f t="shared" si="230"/>
        <v>24.961662974953143</v>
      </c>
      <c r="L459" s="279">
        <f t="shared" si="231"/>
        <v>3.5781223377065943</v>
      </c>
      <c r="M459" s="279">
        <f t="shared" si="232"/>
        <v>8.5193388993014138E-2</v>
      </c>
      <c r="N459" s="279">
        <f t="shared" si="233"/>
        <v>63.792809677968989</v>
      </c>
      <c r="O459" s="280">
        <f t="shared" si="234"/>
        <v>1.9083319134435168</v>
      </c>
    </row>
    <row r="460" spans="1:15" ht="20.100000000000001" customHeight="1">
      <c r="A460" s="10" t="s">
        <v>17</v>
      </c>
      <c r="B460" s="123">
        <f t="shared" si="222"/>
        <v>100</v>
      </c>
      <c r="C460" s="279">
        <f t="shared" si="223"/>
        <v>37.580288512161736</v>
      </c>
      <c r="D460" s="279">
        <f t="shared" si="224"/>
        <v>33.947562388122563</v>
      </c>
      <c r="E460" s="279">
        <f t="shared" si="225"/>
        <v>5.6965357481309891</v>
      </c>
      <c r="F460" s="279">
        <f t="shared" si="226"/>
        <v>0.18953353690639149</v>
      </c>
      <c r="G460" s="279">
        <f t="shared" si="227"/>
        <v>21.08034116036643</v>
      </c>
      <c r="H460" s="280">
        <f t="shared" si="228"/>
        <v>1.505738654311888</v>
      </c>
      <c r="I460" s="123">
        <f t="shared" si="235"/>
        <v>100</v>
      </c>
      <c r="J460" s="279">
        <f t="shared" si="229"/>
        <v>6.0060595259312066</v>
      </c>
      <c r="K460" s="279">
        <f t="shared" si="230"/>
        <v>26.412404206023883</v>
      </c>
      <c r="L460" s="279">
        <f t="shared" si="231"/>
        <v>3.6535376938157191</v>
      </c>
      <c r="M460" s="279">
        <f t="shared" si="232"/>
        <v>0.12475494564248799</v>
      </c>
      <c r="N460" s="279">
        <f t="shared" si="233"/>
        <v>61.914097308857599</v>
      </c>
      <c r="O460" s="280">
        <f t="shared" si="234"/>
        <v>1.8891463197291034</v>
      </c>
    </row>
    <row r="461" spans="1:15" ht="20.100000000000001" customHeight="1">
      <c r="A461" s="10" t="s">
        <v>18</v>
      </c>
      <c r="B461" s="123">
        <f t="shared" si="222"/>
        <v>100.00000000000001</v>
      </c>
      <c r="C461" s="279">
        <f t="shared" si="223"/>
        <v>36.409795313904901</v>
      </c>
      <c r="D461" s="279">
        <f t="shared" si="224"/>
        <v>34.976463743587033</v>
      </c>
      <c r="E461" s="279">
        <f t="shared" si="225"/>
        <v>6.7805574654889718</v>
      </c>
      <c r="F461" s="279">
        <f t="shared" si="226"/>
        <v>0.2485851800920294</v>
      </c>
      <c r="G461" s="279">
        <f t="shared" si="227"/>
        <v>20.177711958533877</v>
      </c>
      <c r="H461" s="280">
        <f t="shared" si="228"/>
        <v>1.4068863383931878</v>
      </c>
      <c r="I461" s="123">
        <f t="shared" si="235"/>
        <v>100</v>
      </c>
      <c r="J461" s="279">
        <f t="shared" si="229"/>
        <v>5.7260328920978747</v>
      </c>
      <c r="K461" s="279">
        <f t="shared" si="230"/>
        <v>26.93541917368632</v>
      </c>
      <c r="L461" s="279">
        <f t="shared" si="231"/>
        <v>4.6630565583634178</v>
      </c>
      <c r="M461" s="279">
        <f t="shared" si="232"/>
        <v>0.20056157240272765</v>
      </c>
      <c r="N461" s="279">
        <f t="shared" si="233"/>
        <v>60.459286000802251</v>
      </c>
      <c r="O461" s="280">
        <f t="shared" si="234"/>
        <v>2.0156438026474128</v>
      </c>
    </row>
    <row r="462" spans="1:15" ht="20.100000000000001" customHeight="1">
      <c r="A462" s="10" t="s">
        <v>19</v>
      </c>
      <c r="B462" s="123">
        <f t="shared" si="222"/>
        <v>99.999999999999986</v>
      </c>
      <c r="C462" s="279">
        <f t="shared" si="223"/>
        <v>28.2001011889704</v>
      </c>
      <c r="D462" s="279">
        <f t="shared" si="224"/>
        <v>37.680242853528966</v>
      </c>
      <c r="E462" s="279">
        <f t="shared" si="225"/>
        <v>5.2681507715658995</v>
      </c>
      <c r="F462" s="279">
        <f t="shared" si="226"/>
        <v>0.10118897040222614</v>
      </c>
      <c r="G462" s="279">
        <f t="shared" si="227"/>
        <v>26.220591955476852</v>
      </c>
      <c r="H462" s="280">
        <f t="shared" si="228"/>
        <v>2.5297242600556538</v>
      </c>
      <c r="I462" s="123">
        <f t="shared" si="235"/>
        <v>100.00000000000001</v>
      </c>
      <c r="J462" s="279">
        <f t="shared" si="229"/>
        <v>6.6787003610108311</v>
      </c>
      <c r="K462" s="279">
        <f t="shared" si="230"/>
        <v>28.103304637600669</v>
      </c>
      <c r="L462" s="279">
        <f t="shared" si="231"/>
        <v>4.0683143571230218</v>
      </c>
      <c r="M462" s="279">
        <f t="shared" si="232"/>
        <v>9.7195223549014165E-2</v>
      </c>
      <c r="N462" s="279">
        <f t="shared" si="233"/>
        <v>58.511524576506524</v>
      </c>
      <c r="O462" s="280">
        <f t="shared" si="234"/>
        <v>2.5409608442099416</v>
      </c>
    </row>
    <row r="463" spans="1:15" ht="20.100000000000001" customHeight="1">
      <c r="A463" s="10" t="s">
        <v>20</v>
      </c>
      <c r="B463" s="123">
        <f t="shared" si="222"/>
        <v>100</v>
      </c>
      <c r="C463" s="279">
        <f t="shared" si="223"/>
        <v>27.036510194404933</v>
      </c>
      <c r="D463" s="279">
        <f t="shared" si="224"/>
        <v>43.485064011379798</v>
      </c>
      <c r="E463" s="279">
        <f t="shared" si="225"/>
        <v>5.0403034613560926</v>
      </c>
      <c r="F463" s="279">
        <f t="shared" si="226"/>
        <v>4.7415836889521099E-2</v>
      </c>
      <c r="G463" s="279">
        <f t="shared" si="227"/>
        <v>23.096254148885727</v>
      </c>
      <c r="H463" s="280">
        <f t="shared" si="228"/>
        <v>1.2944523470839262</v>
      </c>
      <c r="I463" s="123">
        <f t="shared" si="235"/>
        <v>100</v>
      </c>
      <c r="J463" s="279">
        <f t="shared" si="229"/>
        <v>7.1831659493065523</v>
      </c>
      <c r="K463" s="279">
        <f t="shared" si="230"/>
        <v>35.303682448589193</v>
      </c>
      <c r="L463" s="279">
        <f t="shared" si="231"/>
        <v>4.0459110473457676</v>
      </c>
      <c r="M463" s="279">
        <f t="shared" si="232"/>
        <v>3.8259206121472981E-2</v>
      </c>
      <c r="N463" s="279">
        <f t="shared" si="233"/>
        <v>51.525585844093733</v>
      </c>
      <c r="O463" s="280">
        <f t="shared" si="234"/>
        <v>1.9033955045432809</v>
      </c>
    </row>
    <row r="464" spans="1:15" ht="20.100000000000001" customHeight="1">
      <c r="A464" s="10" t="s">
        <v>21</v>
      </c>
      <c r="B464" s="123">
        <f t="shared" si="222"/>
        <v>99.999999999999986</v>
      </c>
      <c r="C464" s="279">
        <f t="shared" si="223"/>
        <v>35.389048991354464</v>
      </c>
      <c r="D464" s="279">
        <f t="shared" si="224"/>
        <v>32.426512968299711</v>
      </c>
      <c r="E464" s="279">
        <f t="shared" si="225"/>
        <v>6.6167146974063398</v>
      </c>
      <c r="F464" s="279">
        <f t="shared" si="226"/>
        <v>0.18443804034582134</v>
      </c>
      <c r="G464" s="279">
        <f t="shared" si="227"/>
        <v>23.170028818443804</v>
      </c>
      <c r="H464" s="280">
        <f t="shared" si="228"/>
        <v>2.2132564841498557</v>
      </c>
      <c r="I464" s="123">
        <f t="shared" si="235"/>
        <v>100</v>
      </c>
      <c r="J464" s="279">
        <f t="shared" si="229"/>
        <v>6.0581083865650118</v>
      </c>
      <c r="K464" s="279">
        <f t="shared" si="230"/>
        <v>24.685761384710489</v>
      </c>
      <c r="L464" s="279">
        <f t="shared" si="231"/>
        <v>4.3066144652792087</v>
      </c>
      <c r="M464" s="279">
        <f t="shared" si="232"/>
        <v>0.10302905419328251</v>
      </c>
      <c r="N464" s="279">
        <f t="shared" si="233"/>
        <v>62.12651967854935</v>
      </c>
      <c r="O464" s="280">
        <f t="shared" si="234"/>
        <v>2.7199670307026578</v>
      </c>
    </row>
    <row r="465" spans="1:22" ht="20.100000000000001" customHeight="1">
      <c r="A465" s="10" t="s">
        <v>22</v>
      </c>
      <c r="B465" s="123">
        <f t="shared" si="222"/>
        <v>100</v>
      </c>
      <c r="C465" s="279">
        <f t="shared" si="223"/>
        <v>33.943560057887119</v>
      </c>
      <c r="D465" s="279">
        <f t="shared" si="224"/>
        <v>36.903039073806077</v>
      </c>
      <c r="E465" s="279">
        <f t="shared" si="225"/>
        <v>5.4848046309696095</v>
      </c>
      <c r="F465" s="279">
        <f t="shared" si="226"/>
        <v>0.10853835021707671</v>
      </c>
      <c r="G465" s="279">
        <f t="shared" si="227"/>
        <v>21.751085383502168</v>
      </c>
      <c r="H465" s="280">
        <f t="shared" si="228"/>
        <v>1.8089725036179449</v>
      </c>
      <c r="I465" s="123">
        <f t="shared" si="235"/>
        <v>100</v>
      </c>
      <c r="J465" s="279">
        <f t="shared" si="229"/>
        <v>6.9121964238057112</v>
      </c>
      <c r="K465" s="279">
        <f t="shared" si="230"/>
        <v>30.971443821724048</v>
      </c>
      <c r="L465" s="279">
        <f t="shared" si="231"/>
        <v>4.4835868694955963</v>
      </c>
      <c r="M465" s="279">
        <f t="shared" si="232"/>
        <v>0.10675206832132372</v>
      </c>
      <c r="N465" s="279">
        <f t="shared" si="233"/>
        <v>55.417667467307176</v>
      </c>
      <c r="O465" s="280">
        <f t="shared" si="234"/>
        <v>2.1083533493461437</v>
      </c>
    </row>
    <row r="466" spans="1:22" ht="20.100000000000001" customHeight="1">
      <c r="A466" s="10" t="s">
        <v>23</v>
      </c>
      <c r="B466" s="123">
        <f t="shared" si="222"/>
        <v>100</v>
      </c>
      <c r="C466" s="279">
        <f t="shared" si="223"/>
        <v>34.951719158920675</v>
      </c>
      <c r="D466" s="279">
        <f t="shared" si="224"/>
        <v>38.760039707607618</v>
      </c>
      <c r="E466" s="279">
        <f t="shared" si="225"/>
        <v>6.3983395000451218</v>
      </c>
      <c r="F466" s="279">
        <f t="shared" si="226"/>
        <v>0.13536684414764011</v>
      </c>
      <c r="G466" s="279">
        <f t="shared" si="227"/>
        <v>18.608428842162258</v>
      </c>
      <c r="H466" s="280">
        <f t="shared" si="228"/>
        <v>1.1461059471166861</v>
      </c>
      <c r="I466" s="123">
        <f t="shared" si="235"/>
        <v>100</v>
      </c>
      <c r="J466" s="279">
        <f t="shared" si="229"/>
        <v>8.6820083682008367</v>
      </c>
      <c r="K466" s="279">
        <f t="shared" si="230"/>
        <v>31.380753138075313</v>
      </c>
      <c r="L466" s="279">
        <f t="shared" si="231"/>
        <v>5.6485355648535567</v>
      </c>
      <c r="M466" s="279">
        <f t="shared" si="232"/>
        <v>0.12203626220362622</v>
      </c>
      <c r="N466" s="279">
        <f t="shared" si="233"/>
        <v>52.161785216178522</v>
      </c>
      <c r="O466" s="280">
        <f t="shared" si="234"/>
        <v>2.0048814504881451</v>
      </c>
    </row>
    <row r="467" spans="1:22" ht="20.100000000000001" customHeight="1">
      <c r="A467" s="10" t="s">
        <v>24</v>
      </c>
      <c r="B467" s="123">
        <f t="shared" si="222"/>
        <v>100</v>
      </c>
      <c r="C467" s="279">
        <f t="shared" si="223"/>
        <v>37.166281269707802</v>
      </c>
      <c r="D467" s="279">
        <f t="shared" si="224"/>
        <v>34.328358208955223</v>
      </c>
      <c r="E467" s="279">
        <f t="shared" si="225"/>
        <v>5.8440193399201181</v>
      </c>
      <c r="F467" s="279">
        <f t="shared" si="226"/>
        <v>0.18919487071683833</v>
      </c>
      <c r="G467" s="279">
        <f t="shared" si="227"/>
        <v>20.83245743115409</v>
      </c>
      <c r="H467" s="280">
        <f t="shared" si="228"/>
        <v>1.6396888795459321</v>
      </c>
      <c r="I467" s="123">
        <f t="shared" si="235"/>
        <v>100</v>
      </c>
      <c r="J467" s="279">
        <f t="shared" si="229"/>
        <v>6.1693185229660763</v>
      </c>
      <c r="K467" s="279">
        <f t="shared" si="230"/>
        <v>26.193335334734314</v>
      </c>
      <c r="L467" s="279">
        <f t="shared" si="231"/>
        <v>3.7976583608525969</v>
      </c>
      <c r="M467" s="279">
        <f t="shared" si="232"/>
        <v>7.5052536775743028E-2</v>
      </c>
      <c r="N467" s="279">
        <f t="shared" si="233"/>
        <v>60.98769138396878</v>
      </c>
      <c r="O467" s="280">
        <f t="shared" si="234"/>
        <v>2.7769438607024917</v>
      </c>
    </row>
    <row r="468" spans="1:22" ht="20.100000000000001" customHeight="1">
      <c r="A468" s="10" t="s">
        <v>25</v>
      </c>
      <c r="B468" s="123">
        <f t="shared" si="222"/>
        <v>100</v>
      </c>
      <c r="C468" s="279">
        <f t="shared" si="223"/>
        <v>37.643034092249614</v>
      </c>
      <c r="D468" s="279">
        <f t="shared" si="224"/>
        <v>31.874483897605284</v>
      </c>
      <c r="E468" s="279">
        <f t="shared" si="225"/>
        <v>5.4028547835319101</v>
      </c>
      <c r="F468" s="279">
        <f t="shared" si="226"/>
        <v>9.4373009319334678E-2</v>
      </c>
      <c r="G468" s="279">
        <f t="shared" si="227"/>
        <v>23.215760292556329</v>
      </c>
      <c r="H468" s="280">
        <f t="shared" si="228"/>
        <v>1.7694939247375252</v>
      </c>
      <c r="I468" s="123">
        <f t="shared" si="235"/>
        <v>100.00000000000001</v>
      </c>
      <c r="J468" s="279">
        <f t="shared" si="229"/>
        <v>6.5959217644610906</v>
      </c>
      <c r="K468" s="279">
        <f t="shared" si="230"/>
        <v>24.469413233458177</v>
      </c>
      <c r="L468" s="279">
        <f t="shared" si="231"/>
        <v>4.4735746982937998</v>
      </c>
      <c r="M468" s="279">
        <f t="shared" si="232"/>
        <v>4.161464835622139E-2</v>
      </c>
      <c r="N468" s="279">
        <f t="shared" si="233"/>
        <v>62.69246774864753</v>
      </c>
      <c r="O468" s="280">
        <f t="shared" si="234"/>
        <v>1.7270079067831876</v>
      </c>
    </row>
    <row r="469" spans="1:22" ht="18" thickBot="1">
      <c r="A469" s="11" t="s">
        <v>26</v>
      </c>
      <c r="B469" s="124">
        <f t="shared" si="222"/>
        <v>100.00000000000001</v>
      </c>
      <c r="C469" s="281">
        <f t="shared" si="223"/>
        <v>36.433485213973022</v>
      </c>
      <c r="D469" s="281">
        <f t="shared" si="224"/>
        <v>29.044938801036363</v>
      </c>
      <c r="E469" s="281">
        <f t="shared" si="225"/>
        <v>5.4855713392298755</v>
      </c>
      <c r="F469" s="281">
        <f t="shared" si="226"/>
        <v>0.14294648440989904</v>
      </c>
      <c r="G469" s="281">
        <f t="shared" si="227"/>
        <v>25.632091485750024</v>
      </c>
      <c r="H469" s="282">
        <f t="shared" si="228"/>
        <v>3.2609666756008218</v>
      </c>
      <c r="I469" s="124">
        <f t="shared" si="235"/>
        <v>100</v>
      </c>
      <c r="J469" s="281">
        <f t="shared" si="229"/>
        <v>5.8878679917494843</v>
      </c>
      <c r="K469" s="281">
        <f t="shared" si="230"/>
        <v>22.295143446465403</v>
      </c>
      <c r="L469" s="281">
        <f t="shared" si="231"/>
        <v>4.1815113444590288</v>
      </c>
      <c r="M469" s="281">
        <f t="shared" si="232"/>
        <v>3.7502343896493533E-2</v>
      </c>
      <c r="N469" s="281">
        <f t="shared" si="233"/>
        <v>64.410275642227646</v>
      </c>
      <c r="O469" s="282">
        <f t="shared" si="234"/>
        <v>3.1876992312019499</v>
      </c>
    </row>
    <row r="470" spans="1:22" ht="5.0999999999999996" customHeight="1" thickBot="1"/>
    <row r="471" spans="1:22" s="109" customFormat="1" ht="20.100000000000001" customHeight="1">
      <c r="A471" s="467" t="s">
        <v>4</v>
      </c>
      <c r="B471" s="55" t="s">
        <v>236</v>
      </c>
      <c r="C471" s="56"/>
      <c r="D471" s="108"/>
      <c r="E471" s="56"/>
      <c r="F471" s="56"/>
      <c r="G471" s="56"/>
      <c r="H471" s="108"/>
      <c r="I471" s="56"/>
      <c r="J471" s="56"/>
      <c r="K471" s="108"/>
      <c r="L471" s="56"/>
      <c r="M471" s="55"/>
      <c r="N471" s="108"/>
      <c r="O471" s="56"/>
      <c r="P471" s="56"/>
      <c r="Q471" s="108"/>
      <c r="R471" s="56"/>
      <c r="S471" s="56"/>
      <c r="T471" s="108"/>
      <c r="U471" s="56"/>
      <c r="V471" s="57"/>
    </row>
    <row r="472" spans="1:22" s="109" customFormat="1" ht="20.100000000000001" customHeight="1">
      <c r="A472" s="468"/>
      <c r="B472" s="469" t="s">
        <v>30</v>
      </c>
      <c r="C472" s="62"/>
      <c r="D472" s="117"/>
      <c r="E472" s="62"/>
      <c r="F472" s="62"/>
      <c r="G472" s="117"/>
      <c r="H472" s="117"/>
      <c r="I472" s="62"/>
      <c r="J472" s="62"/>
      <c r="K472" s="117"/>
      <c r="L472" s="62"/>
      <c r="M472" s="62"/>
      <c r="N472" s="117"/>
      <c r="O472" s="62"/>
      <c r="P472" s="62"/>
      <c r="Q472" s="117"/>
      <c r="R472" s="62"/>
      <c r="S472" s="62"/>
      <c r="T472" s="117"/>
      <c r="U472" s="62"/>
      <c r="V472" s="118"/>
    </row>
    <row r="473" spans="1:22" s="109" customFormat="1" ht="19.5">
      <c r="A473" s="468"/>
      <c r="B473" s="472"/>
      <c r="C473" s="473" t="s">
        <v>31</v>
      </c>
      <c r="D473" s="475" t="s">
        <v>32</v>
      </c>
      <c r="E473" s="40" t="s">
        <v>188</v>
      </c>
      <c r="F473" s="119"/>
      <c r="G473" s="113"/>
      <c r="H473" s="40" t="s">
        <v>190</v>
      </c>
      <c r="I473" s="119"/>
      <c r="J473" s="113"/>
      <c r="K473" s="40" t="s">
        <v>192</v>
      </c>
      <c r="L473" s="119"/>
      <c r="M473" s="113"/>
      <c r="N473" s="40" t="s">
        <v>193</v>
      </c>
      <c r="O473" s="119"/>
      <c r="P473" s="113"/>
      <c r="Q473" s="40" t="s">
        <v>194</v>
      </c>
      <c r="R473" s="119"/>
      <c r="S473" s="113"/>
      <c r="T473" s="40" t="s">
        <v>195</v>
      </c>
      <c r="U473" s="119"/>
      <c r="V473" s="126"/>
    </row>
    <row r="474" spans="1:22" s="109" customFormat="1" ht="20.100000000000001" customHeight="1" thickBot="1">
      <c r="A474" s="471"/>
      <c r="B474" s="470"/>
      <c r="C474" s="474"/>
      <c r="D474" s="476"/>
      <c r="E474" s="96" t="s">
        <v>65</v>
      </c>
      <c r="F474" s="112" t="s">
        <v>31</v>
      </c>
      <c r="G474" s="41" t="s">
        <v>32</v>
      </c>
      <c r="H474" s="96" t="s">
        <v>65</v>
      </c>
      <c r="I474" s="112" t="s">
        <v>31</v>
      </c>
      <c r="J474" s="41" t="s">
        <v>32</v>
      </c>
      <c r="K474" s="96" t="s">
        <v>65</v>
      </c>
      <c r="L474" s="112" t="s">
        <v>31</v>
      </c>
      <c r="M474" s="41" t="s">
        <v>32</v>
      </c>
      <c r="N474" s="96" t="s">
        <v>65</v>
      </c>
      <c r="O474" s="112" t="s">
        <v>31</v>
      </c>
      <c r="P474" s="41" t="s">
        <v>32</v>
      </c>
      <c r="Q474" s="96" t="s">
        <v>65</v>
      </c>
      <c r="R474" s="112" t="s">
        <v>31</v>
      </c>
      <c r="S474" s="41" t="s">
        <v>32</v>
      </c>
      <c r="T474" s="96" t="s">
        <v>65</v>
      </c>
      <c r="U474" s="112" t="s">
        <v>31</v>
      </c>
      <c r="V474" s="59" t="s">
        <v>32</v>
      </c>
    </row>
    <row r="475" spans="1:22" ht="20.100000000000001" customHeight="1" thickBot="1">
      <c r="A475" s="32" t="s">
        <v>27</v>
      </c>
      <c r="B475" s="240">
        <f>SUM(C475:D475)</f>
        <v>240155</v>
      </c>
      <c r="C475" s="241">
        <f>SUM(C476:C497)</f>
        <v>136038</v>
      </c>
      <c r="D475" s="241">
        <f>SUM(D476:D497)</f>
        <v>104117</v>
      </c>
      <c r="E475" s="241">
        <f>SUM(F475:G475)</f>
        <v>80299</v>
      </c>
      <c r="F475" s="241">
        <f>SUM(F476:F497)</f>
        <v>76991</v>
      </c>
      <c r="G475" s="241">
        <f>SUM(G476:G497)</f>
        <v>3308</v>
      </c>
      <c r="H475" s="241">
        <f>SUM(I475:J475)</f>
        <v>48856</v>
      </c>
      <c r="I475" s="241">
        <f>SUM(I476:I497)</f>
        <v>29757</v>
      </c>
      <c r="J475" s="241">
        <f>SUM(J476:J497)</f>
        <v>19099</v>
      </c>
      <c r="K475" s="241">
        <f>SUM(L475:M475)</f>
        <v>10750</v>
      </c>
      <c r="L475" s="241">
        <f>SUM(L476:L497)</f>
        <v>6037</v>
      </c>
      <c r="M475" s="241">
        <f>SUM(M476:M497)</f>
        <v>4713</v>
      </c>
      <c r="N475" s="241">
        <f>SUM(O475:P475)</f>
        <v>232</v>
      </c>
      <c r="O475" s="241">
        <f>SUM(O476:O497)</f>
        <v>147</v>
      </c>
      <c r="P475" s="241">
        <f>SUM(P476:P497)</f>
        <v>85</v>
      </c>
      <c r="Q475" s="241">
        <f>SUM(R475:S475)</f>
        <v>98156</v>
      </c>
      <c r="R475" s="241">
        <f>SUM(R476:R497)</f>
        <v>22460</v>
      </c>
      <c r="S475" s="241">
        <f>SUM(S476:S497)</f>
        <v>75696</v>
      </c>
      <c r="T475" s="241">
        <f>SUM(U475:V475)</f>
        <v>1862</v>
      </c>
      <c r="U475" s="241">
        <f>SUM(U476:U497)</f>
        <v>646</v>
      </c>
      <c r="V475" s="253">
        <f>SUM(V476:V497)</f>
        <v>1216</v>
      </c>
    </row>
    <row r="476" spans="1:22" ht="20.100000000000001" customHeight="1">
      <c r="A476" s="29" t="s">
        <v>5</v>
      </c>
      <c r="B476" s="242">
        <f t="shared" ref="B476:B497" si="236">SUM(C476:D476)</f>
        <v>20055</v>
      </c>
      <c r="C476" s="272">
        <f>SUM(F476,I476,L476,O476,R476,U476)</f>
        <v>11627</v>
      </c>
      <c r="D476" s="272">
        <f>SUM(G476,J476,M476,P476,S476,V476)</f>
        <v>8428</v>
      </c>
      <c r="E476" s="257">
        <f t="shared" ref="E476:E497" si="237">SUM(F476:G476)</f>
        <v>6617</v>
      </c>
      <c r="F476" s="257">
        <v>6156</v>
      </c>
      <c r="G476" s="257">
        <v>461</v>
      </c>
      <c r="H476" s="257">
        <f t="shared" ref="H476:H497" si="238">SUM(I476:J476)</f>
        <v>4656</v>
      </c>
      <c r="I476" s="257">
        <v>2861</v>
      </c>
      <c r="J476" s="257">
        <v>1795</v>
      </c>
      <c r="K476" s="257">
        <f t="shared" ref="K476:K497" si="239">SUM(L476:M476)</f>
        <v>828</v>
      </c>
      <c r="L476" s="257">
        <v>461</v>
      </c>
      <c r="M476" s="257">
        <v>367</v>
      </c>
      <c r="N476" s="257">
        <f t="shared" ref="N476:N497" si="240">SUM(O476:P476)</f>
        <v>10</v>
      </c>
      <c r="O476" s="257">
        <v>4</v>
      </c>
      <c r="P476" s="257">
        <v>6</v>
      </c>
      <c r="Q476" s="257">
        <f t="shared" ref="Q476:Q497" si="241">SUM(R476:S476)</f>
        <v>7765</v>
      </c>
      <c r="R476" s="257">
        <v>2072</v>
      </c>
      <c r="S476" s="257">
        <v>5693</v>
      </c>
      <c r="T476" s="257">
        <f t="shared" ref="T476:T497" si="242">SUM(U476:V476)</f>
        <v>179</v>
      </c>
      <c r="U476" s="257">
        <v>73</v>
      </c>
      <c r="V476" s="258">
        <v>106</v>
      </c>
    </row>
    <row r="477" spans="1:22" ht="20.100000000000001" customHeight="1">
      <c r="A477" s="10" t="s">
        <v>6</v>
      </c>
      <c r="B477" s="244">
        <f t="shared" si="236"/>
        <v>28153</v>
      </c>
      <c r="C477" s="272">
        <f t="shared" ref="C477:C497" si="243">SUM(F477,I477,L477,O477,R477,U477)</f>
        <v>17073</v>
      </c>
      <c r="D477" s="272">
        <f t="shared" ref="D477:D497" si="244">SUM(G477,J477,M477,P477,S477,V477)</f>
        <v>11080</v>
      </c>
      <c r="E477" s="273">
        <f t="shared" si="237"/>
        <v>10018</v>
      </c>
      <c r="F477" s="273">
        <v>9465</v>
      </c>
      <c r="G477" s="273">
        <v>553</v>
      </c>
      <c r="H477" s="273">
        <f t="shared" si="238"/>
        <v>6486</v>
      </c>
      <c r="I477" s="273">
        <v>4153</v>
      </c>
      <c r="J477" s="273">
        <v>2333</v>
      </c>
      <c r="K477" s="273">
        <f t="shared" si="239"/>
        <v>1472</v>
      </c>
      <c r="L477" s="273">
        <v>813</v>
      </c>
      <c r="M477" s="273">
        <v>659</v>
      </c>
      <c r="N477" s="273">
        <f t="shared" si="240"/>
        <v>30</v>
      </c>
      <c r="O477" s="273">
        <v>23</v>
      </c>
      <c r="P477" s="273">
        <v>7</v>
      </c>
      <c r="Q477" s="273">
        <f t="shared" si="241"/>
        <v>9959</v>
      </c>
      <c r="R477" s="273">
        <v>2553</v>
      </c>
      <c r="S477" s="273">
        <v>7406</v>
      </c>
      <c r="T477" s="273">
        <f t="shared" si="242"/>
        <v>188</v>
      </c>
      <c r="U477" s="273">
        <v>66</v>
      </c>
      <c r="V477" s="255">
        <v>122</v>
      </c>
    </row>
    <row r="478" spans="1:22" ht="20.100000000000001" customHeight="1">
      <c r="A478" s="10" t="s">
        <v>7</v>
      </c>
      <c r="B478" s="244">
        <f t="shared" si="236"/>
        <v>22680</v>
      </c>
      <c r="C478" s="272">
        <f t="shared" si="243"/>
        <v>13523</v>
      </c>
      <c r="D478" s="272">
        <f t="shared" si="244"/>
        <v>9157</v>
      </c>
      <c r="E478" s="273">
        <f t="shared" si="237"/>
        <v>7991</v>
      </c>
      <c r="F478" s="273">
        <v>7644</v>
      </c>
      <c r="G478" s="273">
        <v>347</v>
      </c>
      <c r="H478" s="273">
        <f t="shared" si="238"/>
        <v>5149</v>
      </c>
      <c r="I478" s="273">
        <v>3292</v>
      </c>
      <c r="J478" s="273">
        <v>1857</v>
      </c>
      <c r="K478" s="273">
        <f t="shared" si="239"/>
        <v>1097</v>
      </c>
      <c r="L478" s="273">
        <v>596</v>
      </c>
      <c r="M478" s="273">
        <v>501</v>
      </c>
      <c r="N478" s="273">
        <f t="shared" si="240"/>
        <v>19</v>
      </c>
      <c r="O478" s="273">
        <v>14</v>
      </c>
      <c r="P478" s="273">
        <v>5</v>
      </c>
      <c r="Q478" s="273">
        <f t="shared" si="241"/>
        <v>8291</v>
      </c>
      <c r="R478" s="273">
        <v>1928</v>
      </c>
      <c r="S478" s="273">
        <v>6363</v>
      </c>
      <c r="T478" s="273">
        <f t="shared" si="242"/>
        <v>133</v>
      </c>
      <c r="U478" s="273">
        <v>49</v>
      </c>
      <c r="V478" s="255">
        <v>84</v>
      </c>
    </row>
    <row r="479" spans="1:22" ht="20.100000000000001" customHeight="1">
      <c r="A479" s="10" t="s">
        <v>8</v>
      </c>
      <c r="B479" s="244">
        <f t="shared" si="236"/>
        <v>13845</v>
      </c>
      <c r="C479" s="272">
        <f t="shared" si="243"/>
        <v>7607</v>
      </c>
      <c r="D479" s="272">
        <f t="shared" si="244"/>
        <v>6238</v>
      </c>
      <c r="E479" s="273">
        <f t="shared" si="237"/>
        <v>4432</v>
      </c>
      <c r="F479" s="273">
        <v>4239</v>
      </c>
      <c r="G479" s="273">
        <v>193</v>
      </c>
      <c r="H479" s="273">
        <f t="shared" si="238"/>
        <v>2832</v>
      </c>
      <c r="I479" s="273">
        <v>1711</v>
      </c>
      <c r="J479" s="273">
        <v>1121</v>
      </c>
      <c r="K479" s="273">
        <f t="shared" si="239"/>
        <v>542</v>
      </c>
      <c r="L479" s="273">
        <v>288</v>
      </c>
      <c r="M479" s="273">
        <v>254</v>
      </c>
      <c r="N479" s="273">
        <f t="shared" si="240"/>
        <v>10</v>
      </c>
      <c r="O479" s="273">
        <v>7</v>
      </c>
      <c r="P479" s="273">
        <v>3</v>
      </c>
      <c r="Q479" s="273">
        <f t="shared" si="241"/>
        <v>5892</v>
      </c>
      <c r="R479" s="273">
        <v>1313</v>
      </c>
      <c r="S479" s="273">
        <v>4579</v>
      </c>
      <c r="T479" s="273">
        <f t="shared" si="242"/>
        <v>137</v>
      </c>
      <c r="U479" s="273">
        <v>49</v>
      </c>
      <c r="V479" s="255">
        <v>88</v>
      </c>
    </row>
    <row r="480" spans="1:22" ht="20.100000000000001" customHeight="1">
      <c r="A480" s="10" t="s">
        <v>9</v>
      </c>
      <c r="B480" s="244">
        <f t="shared" si="236"/>
        <v>10053</v>
      </c>
      <c r="C480" s="272">
        <f t="shared" si="243"/>
        <v>5939</v>
      </c>
      <c r="D480" s="272">
        <f t="shared" si="244"/>
        <v>4114</v>
      </c>
      <c r="E480" s="273">
        <f t="shared" si="237"/>
        <v>3461</v>
      </c>
      <c r="F480" s="273">
        <v>3304</v>
      </c>
      <c r="G480" s="273">
        <v>157</v>
      </c>
      <c r="H480" s="273">
        <f t="shared" si="238"/>
        <v>2271</v>
      </c>
      <c r="I480" s="273">
        <v>1389</v>
      </c>
      <c r="J480" s="273">
        <v>882</v>
      </c>
      <c r="K480" s="273">
        <f t="shared" si="239"/>
        <v>597</v>
      </c>
      <c r="L480" s="273">
        <v>333</v>
      </c>
      <c r="M480" s="273">
        <v>264</v>
      </c>
      <c r="N480" s="273">
        <f t="shared" si="240"/>
        <v>9</v>
      </c>
      <c r="O480" s="273">
        <v>5</v>
      </c>
      <c r="P480" s="273">
        <v>4</v>
      </c>
      <c r="Q480" s="273">
        <f t="shared" si="241"/>
        <v>3644</v>
      </c>
      <c r="R480" s="273">
        <v>878</v>
      </c>
      <c r="S480" s="273">
        <v>2766</v>
      </c>
      <c r="T480" s="273">
        <f t="shared" si="242"/>
        <v>71</v>
      </c>
      <c r="U480" s="273">
        <v>30</v>
      </c>
      <c r="V480" s="255">
        <v>41</v>
      </c>
    </row>
    <row r="481" spans="1:22" ht="20.100000000000001" customHeight="1">
      <c r="A481" s="10" t="s">
        <v>10</v>
      </c>
      <c r="B481" s="244">
        <f t="shared" si="236"/>
        <v>7798</v>
      </c>
      <c r="C481" s="272">
        <f t="shared" si="243"/>
        <v>4526</v>
      </c>
      <c r="D481" s="272">
        <f t="shared" si="244"/>
        <v>3272</v>
      </c>
      <c r="E481" s="273">
        <f t="shared" si="237"/>
        <v>2549</v>
      </c>
      <c r="F481" s="273">
        <v>2440</v>
      </c>
      <c r="G481" s="273">
        <v>109</v>
      </c>
      <c r="H481" s="273">
        <f t="shared" si="238"/>
        <v>1847</v>
      </c>
      <c r="I481" s="273">
        <v>1181</v>
      </c>
      <c r="J481" s="273">
        <v>666</v>
      </c>
      <c r="K481" s="273">
        <f t="shared" si="239"/>
        <v>471</v>
      </c>
      <c r="L481" s="273">
        <v>267</v>
      </c>
      <c r="M481" s="273">
        <v>204</v>
      </c>
      <c r="N481" s="273">
        <f t="shared" si="240"/>
        <v>10</v>
      </c>
      <c r="O481" s="273">
        <v>8</v>
      </c>
      <c r="P481" s="273">
        <v>2</v>
      </c>
      <c r="Q481" s="273">
        <f t="shared" si="241"/>
        <v>2864</v>
      </c>
      <c r="R481" s="273">
        <v>617</v>
      </c>
      <c r="S481" s="273">
        <v>2247</v>
      </c>
      <c r="T481" s="273">
        <f t="shared" si="242"/>
        <v>57</v>
      </c>
      <c r="U481" s="273">
        <v>13</v>
      </c>
      <c r="V481" s="255">
        <v>44</v>
      </c>
    </row>
    <row r="482" spans="1:22" ht="20.100000000000001" customHeight="1">
      <c r="A482" s="10" t="s">
        <v>11</v>
      </c>
      <c r="B482" s="244">
        <f t="shared" si="236"/>
        <v>6142</v>
      </c>
      <c r="C482" s="272">
        <f t="shared" si="243"/>
        <v>3246</v>
      </c>
      <c r="D482" s="272">
        <f t="shared" si="244"/>
        <v>2896</v>
      </c>
      <c r="E482" s="273">
        <f t="shared" si="237"/>
        <v>1945</v>
      </c>
      <c r="F482" s="273">
        <v>1893</v>
      </c>
      <c r="G482" s="273">
        <v>52</v>
      </c>
      <c r="H482" s="273">
        <f t="shared" si="238"/>
        <v>1138</v>
      </c>
      <c r="I482" s="273">
        <v>661</v>
      </c>
      <c r="J482" s="273">
        <v>477</v>
      </c>
      <c r="K482" s="273">
        <f t="shared" si="239"/>
        <v>247</v>
      </c>
      <c r="L482" s="273">
        <v>142</v>
      </c>
      <c r="M482" s="273">
        <v>105</v>
      </c>
      <c r="N482" s="273">
        <f t="shared" si="240"/>
        <v>6</v>
      </c>
      <c r="O482" s="273">
        <v>5</v>
      </c>
      <c r="P482" s="273">
        <v>1</v>
      </c>
      <c r="Q482" s="273">
        <f t="shared" si="241"/>
        <v>2776</v>
      </c>
      <c r="R482" s="273">
        <v>534</v>
      </c>
      <c r="S482" s="273">
        <v>2242</v>
      </c>
      <c r="T482" s="273">
        <f t="shared" si="242"/>
        <v>30</v>
      </c>
      <c r="U482" s="273">
        <v>11</v>
      </c>
      <c r="V482" s="255">
        <v>19</v>
      </c>
    </row>
    <row r="483" spans="1:22" ht="20.100000000000001" customHeight="1">
      <c r="A483" s="10" t="s">
        <v>12</v>
      </c>
      <c r="B483" s="244">
        <f t="shared" si="236"/>
        <v>5010</v>
      </c>
      <c r="C483" s="272">
        <f t="shared" si="243"/>
        <v>2749</v>
      </c>
      <c r="D483" s="272">
        <f t="shared" si="244"/>
        <v>2261</v>
      </c>
      <c r="E483" s="273">
        <f t="shared" si="237"/>
        <v>1620</v>
      </c>
      <c r="F483" s="273">
        <v>1556</v>
      </c>
      <c r="G483" s="273">
        <v>64</v>
      </c>
      <c r="H483" s="273">
        <f t="shared" si="238"/>
        <v>993</v>
      </c>
      <c r="I483" s="273">
        <v>595</v>
      </c>
      <c r="J483" s="273">
        <v>398</v>
      </c>
      <c r="K483" s="273">
        <f t="shared" si="239"/>
        <v>281</v>
      </c>
      <c r="L483" s="273">
        <v>167</v>
      </c>
      <c r="M483" s="273">
        <v>114</v>
      </c>
      <c r="N483" s="273">
        <f t="shared" si="240"/>
        <v>6</v>
      </c>
      <c r="O483" s="273">
        <v>4</v>
      </c>
      <c r="P483" s="273">
        <v>2</v>
      </c>
      <c r="Q483" s="273">
        <f t="shared" si="241"/>
        <v>2086</v>
      </c>
      <c r="R483" s="273">
        <v>416</v>
      </c>
      <c r="S483" s="273">
        <v>1670</v>
      </c>
      <c r="T483" s="273">
        <f t="shared" si="242"/>
        <v>24</v>
      </c>
      <c r="U483" s="273">
        <v>11</v>
      </c>
      <c r="V483" s="255">
        <v>13</v>
      </c>
    </row>
    <row r="484" spans="1:22" ht="20.100000000000001" customHeight="1">
      <c r="A484" s="10" t="s">
        <v>13</v>
      </c>
      <c r="B484" s="244">
        <f t="shared" si="236"/>
        <v>15706</v>
      </c>
      <c r="C484" s="272">
        <f t="shared" si="243"/>
        <v>8617</v>
      </c>
      <c r="D484" s="272">
        <f t="shared" si="244"/>
        <v>7089</v>
      </c>
      <c r="E484" s="273">
        <f t="shared" si="237"/>
        <v>5372</v>
      </c>
      <c r="F484" s="273">
        <v>5223</v>
      </c>
      <c r="G484" s="273">
        <v>149</v>
      </c>
      <c r="H484" s="273">
        <f t="shared" si="238"/>
        <v>2591</v>
      </c>
      <c r="I484" s="273">
        <v>1502</v>
      </c>
      <c r="J484" s="273">
        <v>1089</v>
      </c>
      <c r="K484" s="273">
        <f t="shared" si="239"/>
        <v>474</v>
      </c>
      <c r="L484" s="273">
        <v>278</v>
      </c>
      <c r="M484" s="273">
        <v>196</v>
      </c>
      <c r="N484" s="273">
        <f t="shared" si="240"/>
        <v>13</v>
      </c>
      <c r="O484" s="273">
        <v>8</v>
      </c>
      <c r="P484" s="273">
        <v>5</v>
      </c>
      <c r="Q484" s="273">
        <f t="shared" si="241"/>
        <v>7109</v>
      </c>
      <c r="R484" s="273">
        <v>1559</v>
      </c>
      <c r="S484" s="273">
        <v>5550</v>
      </c>
      <c r="T484" s="273">
        <f t="shared" si="242"/>
        <v>147</v>
      </c>
      <c r="U484" s="273">
        <v>47</v>
      </c>
      <c r="V484" s="255">
        <v>100</v>
      </c>
    </row>
    <row r="485" spans="1:22" ht="20.100000000000001" customHeight="1">
      <c r="A485" s="10" t="s">
        <v>14</v>
      </c>
      <c r="B485" s="244">
        <f t="shared" si="236"/>
        <v>9398</v>
      </c>
      <c r="C485" s="272">
        <f t="shared" si="243"/>
        <v>5036</v>
      </c>
      <c r="D485" s="272">
        <f t="shared" si="244"/>
        <v>4362</v>
      </c>
      <c r="E485" s="273">
        <f t="shared" si="237"/>
        <v>2961</v>
      </c>
      <c r="F485" s="273">
        <v>2868</v>
      </c>
      <c r="G485" s="273">
        <v>93</v>
      </c>
      <c r="H485" s="273">
        <f t="shared" si="238"/>
        <v>1723</v>
      </c>
      <c r="I485" s="273">
        <v>1038</v>
      </c>
      <c r="J485" s="273">
        <v>685</v>
      </c>
      <c r="K485" s="273">
        <f t="shared" si="239"/>
        <v>393</v>
      </c>
      <c r="L485" s="273">
        <v>224</v>
      </c>
      <c r="M485" s="273">
        <v>169</v>
      </c>
      <c r="N485" s="273">
        <f t="shared" si="240"/>
        <v>16</v>
      </c>
      <c r="O485" s="273">
        <v>10</v>
      </c>
      <c r="P485" s="273">
        <v>6</v>
      </c>
      <c r="Q485" s="273">
        <f t="shared" si="241"/>
        <v>4233</v>
      </c>
      <c r="R485" s="273">
        <v>875</v>
      </c>
      <c r="S485" s="273">
        <v>3358</v>
      </c>
      <c r="T485" s="273">
        <f t="shared" si="242"/>
        <v>72</v>
      </c>
      <c r="U485" s="273">
        <v>21</v>
      </c>
      <c r="V485" s="255">
        <v>51</v>
      </c>
    </row>
    <row r="486" spans="1:22" ht="20.100000000000001" customHeight="1">
      <c r="A486" s="10" t="s">
        <v>15</v>
      </c>
      <c r="B486" s="244">
        <f t="shared" si="236"/>
        <v>9590</v>
      </c>
      <c r="C486" s="272">
        <f t="shared" si="243"/>
        <v>4847</v>
      </c>
      <c r="D486" s="272">
        <f t="shared" si="244"/>
        <v>4743</v>
      </c>
      <c r="E486" s="273">
        <f t="shared" si="237"/>
        <v>2873</v>
      </c>
      <c r="F486" s="273">
        <v>2695</v>
      </c>
      <c r="G486" s="273">
        <v>178</v>
      </c>
      <c r="H486" s="273">
        <f t="shared" si="238"/>
        <v>2051</v>
      </c>
      <c r="I486" s="273">
        <v>1117</v>
      </c>
      <c r="J486" s="273">
        <v>934</v>
      </c>
      <c r="K486" s="273">
        <f t="shared" si="239"/>
        <v>358</v>
      </c>
      <c r="L486" s="273">
        <v>178</v>
      </c>
      <c r="M486" s="273">
        <v>180</v>
      </c>
      <c r="N486" s="273">
        <f t="shared" si="240"/>
        <v>7</v>
      </c>
      <c r="O486" s="273">
        <v>5</v>
      </c>
      <c r="P486" s="273">
        <v>2</v>
      </c>
      <c r="Q486" s="273">
        <f t="shared" si="241"/>
        <v>4242</v>
      </c>
      <c r="R486" s="273">
        <v>827</v>
      </c>
      <c r="S486" s="273">
        <v>3415</v>
      </c>
      <c r="T486" s="273">
        <f t="shared" si="242"/>
        <v>59</v>
      </c>
      <c r="U486" s="273">
        <v>25</v>
      </c>
      <c r="V486" s="255">
        <v>34</v>
      </c>
    </row>
    <row r="487" spans="1:22" ht="20.100000000000001" customHeight="1">
      <c r="A487" s="10" t="s">
        <v>16</v>
      </c>
      <c r="B487" s="244">
        <f t="shared" si="236"/>
        <v>7700</v>
      </c>
      <c r="C487" s="272">
        <f t="shared" si="243"/>
        <v>4203</v>
      </c>
      <c r="D487" s="272">
        <f t="shared" si="244"/>
        <v>3497</v>
      </c>
      <c r="E487" s="273">
        <f t="shared" si="237"/>
        <v>2492</v>
      </c>
      <c r="F487" s="273">
        <v>2430</v>
      </c>
      <c r="G487" s="273">
        <v>62</v>
      </c>
      <c r="H487" s="273">
        <f t="shared" si="238"/>
        <v>1360</v>
      </c>
      <c r="I487" s="273">
        <v>835</v>
      </c>
      <c r="J487" s="273">
        <v>525</v>
      </c>
      <c r="K487" s="273">
        <f t="shared" si="239"/>
        <v>278</v>
      </c>
      <c r="L487" s="273">
        <v>160</v>
      </c>
      <c r="M487" s="273">
        <v>118</v>
      </c>
      <c r="N487" s="273">
        <f t="shared" si="240"/>
        <v>7</v>
      </c>
      <c r="O487" s="273">
        <v>4</v>
      </c>
      <c r="P487" s="273">
        <v>3</v>
      </c>
      <c r="Q487" s="273">
        <f t="shared" si="241"/>
        <v>3525</v>
      </c>
      <c r="R487" s="273">
        <v>759</v>
      </c>
      <c r="S487" s="273">
        <v>2766</v>
      </c>
      <c r="T487" s="273">
        <f t="shared" si="242"/>
        <v>38</v>
      </c>
      <c r="U487" s="273">
        <v>15</v>
      </c>
      <c r="V487" s="255">
        <v>23</v>
      </c>
    </row>
    <row r="488" spans="1:22" ht="20.100000000000001" customHeight="1">
      <c r="A488" s="10" t="s">
        <v>17</v>
      </c>
      <c r="B488" s="244">
        <f t="shared" si="236"/>
        <v>7251</v>
      </c>
      <c r="C488" s="272">
        <f t="shared" si="243"/>
        <v>3865</v>
      </c>
      <c r="D488" s="272">
        <f t="shared" si="244"/>
        <v>3386</v>
      </c>
      <c r="E488" s="273">
        <f t="shared" si="237"/>
        <v>2355</v>
      </c>
      <c r="F488" s="273">
        <v>2279</v>
      </c>
      <c r="G488" s="273">
        <v>76</v>
      </c>
      <c r="H488" s="273">
        <f t="shared" si="238"/>
        <v>1268</v>
      </c>
      <c r="I488" s="273">
        <v>726</v>
      </c>
      <c r="J488" s="273">
        <v>542</v>
      </c>
      <c r="K488" s="273">
        <f t="shared" si="239"/>
        <v>293</v>
      </c>
      <c r="L488" s="273">
        <v>182</v>
      </c>
      <c r="M488" s="273">
        <v>111</v>
      </c>
      <c r="N488" s="273">
        <f t="shared" si="240"/>
        <v>11</v>
      </c>
      <c r="O488" s="273">
        <v>7</v>
      </c>
      <c r="P488" s="273">
        <v>4</v>
      </c>
      <c r="Q488" s="273">
        <f t="shared" si="241"/>
        <v>3276</v>
      </c>
      <c r="R488" s="273">
        <v>657</v>
      </c>
      <c r="S488" s="273">
        <v>2619</v>
      </c>
      <c r="T488" s="273">
        <f t="shared" si="242"/>
        <v>48</v>
      </c>
      <c r="U488" s="273">
        <v>14</v>
      </c>
      <c r="V488" s="255">
        <v>34</v>
      </c>
    </row>
    <row r="489" spans="1:22" ht="20.100000000000001" customHeight="1">
      <c r="A489" s="10" t="s">
        <v>18</v>
      </c>
      <c r="B489" s="244">
        <f t="shared" si="236"/>
        <v>13122</v>
      </c>
      <c r="C489" s="272">
        <f t="shared" si="243"/>
        <v>7341</v>
      </c>
      <c r="D489" s="272">
        <f t="shared" si="244"/>
        <v>5781</v>
      </c>
      <c r="E489" s="273">
        <f t="shared" si="237"/>
        <v>4406</v>
      </c>
      <c r="F489" s="273">
        <v>4297</v>
      </c>
      <c r="G489" s="273">
        <v>109</v>
      </c>
      <c r="H489" s="273">
        <f t="shared" si="238"/>
        <v>2284</v>
      </c>
      <c r="I489" s="273">
        <v>1349</v>
      </c>
      <c r="J489" s="273">
        <v>935</v>
      </c>
      <c r="K489" s="273">
        <f t="shared" si="239"/>
        <v>615</v>
      </c>
      <c r="L489" s="273">
        <v>367</v>
      </c>
      <c r="M489" s="273">
        <v>248</v>
      </c>
      <c r="N489" s="273">
        <f t="shared" si="240"/>
        <v>26</v>
      </c>
      <c r="O489" s="273">
        <v>13</v>
      </c>
      <c r="P489" s="273">
        <v>13</v>
      </c>
      <c r="Q489" s="273">
        <f t="shared" si="241"/>
        <v>5698</v>
      </c>
      <c r="R489" s="273">
        <v>1279</v>
      </c>
      <c r="S489" s="273">
        <v>4419</v>
      </c>
      <c r="T489" s="273">
        <f t="shared" si="242"/>
        <v>93</v>
      </c>
      <c r="U489" s="273">
        <v>36</v>
      </c>
      <c r="V489" s="255">
        <v>57</v>
      </c>
    </row>
    <row r="490" spans="1:22" ht="20.100000000000001" customHeight="1">
      <c r="A490" s="10" t="s">
        <v>19</v>
      </c>
      <c r="B490" s="244">
        <f t="shared" si="236"/>
        <v>8080</v>
      </c>
      <c r="C490" s="272">
        <f t="shared" si="243"/>
        <v>4465</v>
      </c>
      <c r="D490" s="272">
        <f t="shared" si="244"/>
        <v>3615</v>
      </c>
      <c r="E490" s="273">
        <f t="shared" si="237"/>
        <v>2560</v>
      </c>
      <c r="F490" s="273">
        <v>2479</v>
      </c>
      <c r="G490" s="273">
        <v>81</v>
      </c>
      <c r="H490" s="273">
        <f t="shared" si="238"/>
        <v>1588</v>
      </c>
      <c r="I490" s="273">
        <v>957</v>
      </c>
      <c r="J490" s="273">
        <v>631</v>
      </c>
      <c r="K490" s="273">
        <f t="shared" si="239"/>
        <v>369</v>
      </c>
      <c r="L490" s="273">
        <v>214</v>
      </c>
      <c r="M490" s="273">
        <v>155</v>
      </c>
      <c r="N490" s="273">
        <f t="shared" si="240"/>
        <v>8</v>
      </c>
      <c r="O490" s="273">
        <v>4</v>
      </c>
      <c r="P490" s="273">
        <v>4</v>
      </c>
      <c r="Q490" s="273">
        <f t="shared" si="241"/>
        <v>3471</v>
      </c>
      <c r="R490" s="273">
        <v>788</v>
      </c>
      <c r="S490" s="273">
        <v>2683</v>
      </c>
      <c r="T490" s="273">
        <f t="shared" si="242"/>
        <v>84</v>
      </c>
      <c r="U490" s="273">
        <v>23</v>
      </c>
      <c r="V490" s="255">
        <v>61</v>
      </c>
    </row>
    <row r="491" spans="1:22" ht="20.100000000000001" customHeight="1">
      <c r="A491" s="10" t="s">
        <v>20</v>
      </c>
      <c r="B491" s="244">
        <f t="shared" si="236"/>
        <v>9232</v>
      </c>
      <c r="C491" s="272">
        <f t="shared" si="243"/>
        <v>5263</v>
      </c>
      <c r="D491" s="272">
        <f t="shared" si="244"/>
        <v>3969</v>
      </c>
      <c r="E491" s="273">
        <f t="shared" si="237"/>
        <v>3123</v>
      </c>
      <c r="F491" s="273">
        <v>3010</v>
      </c>
      <c r="G491" s="273">
        <v>113</v>
      </c>
      <c r="H491" s="273">
        <f t="shared" si="238"/>
        <v>1914</v>
      </c>
      <c r="I491" s="273">
        <v>1140</v>
      </c>
      <c r="J491" s="273">
        <v>774</v>
      </c>
      <c r="K491" s="273">
        <f t="shared" si="239"/>
        <v>408</v>
      </c>
      <c r="L491" s="273">
        <v>213</v>
      </c>
      <c r="M491" s="273">
        <v>195</v>
      </c>
      <c r="N491" s="273">
        <f t="shared" si="240"/>
        <v>2</v>
      </c>
      <c r="O491" s="273">
        <v>1</v>
      </c>
      <c r="P491" s="273">
        <v>1</v>
      </c>
      <c r="Q491" s="273">
        <f t="shared" si="241"/>
        <v>3718</v>
      </c>
      <c r="R491" s="273">
        <v>878</v>
      </c>
      <c r="S491" s="273">
        <v>2840</v>
      </c>
      <c r="T491" s="273">
        <f t="shared" si="242"/>
        <v>67</v>
      </c>
      <c r="U491" s="273">
        <v>21</v>
      </c>
      <c r="V491" s="255">
        <v>46</v>
      </c>
    </row>
    <row r="492" spans="1:22" ht="20.100000000000001" customHeight="1">
      <c r="A492" s="10" t="s">
        <v>21</v>
      </c>
      <c r="B492" s="244">
        <f t="shared" si="236"/>
        <v>6551</v>
      </c>
      <c r="C492" s="272">
        <f t="shared" si="243"/>
        <v>3561</v>
      </c>
      <c r="D492" s="272">
        <f t="shared" si="244"/>
        <v>2990</v>
      </c>
      <c r="E492" s="273">
        <f t="shared" si="237"/>
        <v>2079</v>
      </c>
      <c r="F492" s="273">
        <v>2007</v>
      </c>
      <c r="G492" s="273">
        <v>72</v>
      </c>
      <c r="H492" s="273">
        <f t="shared" si="238"/>
        <v>1162</v>
      </c>
      <c r="I492" s="273">
        <v>709</v>
      </c>
      <c r="J492" s="273">
        <v>453</v>
      </c>
      <c r="K492" s="273">
        <f t="shared" si="239"/>
        <v>280</v>
      </c>
      <c r="L492" s="273">
        <v>166</v>
      </c>
      <c r="M492" s="273">
        <v>114</v>
      </c>
      <c r="N492" s="273">
        <f t="shared" si="240"/>
        <v>7</v>
      </c>
      <c r="O492" s="273">
        <v>5</v>
      </c>
      <c r="P492" s="273">
        <v>2</v>
      </c>
      <c r="Q492" s="273">
        <f t="shared" si="241"/>
        <v>2956</v>
      </c>
      <c r="R492" s="273">
        <v>650</v>
      </c>
      <c r="S492" s="273">
        <v>2306</v>
      </c>
      <c r="T492" s="273">
        <f t="shared" si="242"/>
        <v>67</v>
      </c>
      <c r="U492" s="273">
        <v>24</v>
      </c>
      <c r="V492" s="255">
        <v>43</v>
      </c>
    </row>
    <row r="493" spans="1:22" ht="20.100000000000001" customHeight="1">
      <c r="A493" s="10" t="s">
        <v>22</v>
      </c>
      <c r="B493" s="244">
        <f t="shared" si="236"/>
        <v>8843</v>
      </c>
      <c r="C493" s="272">
        <f t="shared" si="243"/>
        <v>4971</v>
      </c>
      <c r="D493" s="272">
        <f t="shared" si="244"/>
        <v>3872</v>
      </c>
      <c r="E493" s="273">
        <f t="shared" si="237"/>
        <v>2996</v>
      </c>
      <c r="F493" s="273">
        <v>2891</v>
      </c>
      <c r="G493" s="273">
        <v>105</v>
      </c>
      <c r="H493" s="273">
        <f t="shared" si="238"/>
        <v>1679</v>
      </c>
      <c r="I493" s="273">
        <v>997</v>
      </c>
      <c r="J493" s="273">
        <v>682</v>
      </c>
      <c r="K493" s="273">
        <f t="shared" si="239"/>
        <v>400</v>
      </c>
      <c r="L493" s="273">
        <v>222</v>
      </c>
      <c r="M493" s="273">
        <v>178</v>
      </c>
      <c r="N493" s="273">
        <f t="shared" si="240"/>
        <v>8</v>
      </c>
      <c r="O493" s="273">
        <v>3</v>
      </c>
      <c r="P493" s="273">
        <v>5</v>
      </c>
      <c r="Q493" s="273">
        <f t="shared" si="241"/>
        <v>3690</v>
      </c>
      <c r="R493" s="273">
        <v>834</v>
      </c>
      <c r="S493" s="273">
        <v>2856</v>
      </c>
      <c r="T493" s="273">
        <f t="shared" si="242"/>
        <v>70</v>
      </c>
      <c r="U493" s="273">
        <v>24</v>
      </c>
      <c r="V493" s="255">
        <v>46</v>
      </c>
    </row>
    <row r="494" spans="1:22" ht="20.100000000000001" customHeight="1">
      <c r="A494" s="10" t="s">
        <v>23</v>
      </c>
      <c r="B494" s="244">
        <f t="shared" si="236"/>
        <v>7231</v>
      </c>
      <c r="C494" s="272">
        <f t="shared" si="243"/>
        <v>4040</v>
      </c>
      <c r="D494" s="272">
        <f t="shared" si="244"/>
        <v>3191</v>
      </c>
      <c r="E494" s="273">
        <f t="shared" si="237"/>
        <v>2376</v>
      </c>
      <c r="F494" s="273">
        <v>2271</v>
      </c>
      <c r="G494" s="273">
        <v>105</v>
      </c>
      <c r="H494" s="273">
        <f t="shared" si="238"/>
        <v>1587</v>
      </c>
      <c r="I494" s="273">
        <v>937</v>
      </c>
      <c r="J494" s="273">
        <v>650</v>
      </c>
      <c r="K494" s="273">
        <f t="shared" si="239"/>
        <v>378</v>
      </c>
      <c r="L494" s="273">
        <v>199</v>
      </c>
      <c r="M494" s="273">
        <v>179</v>
      </c>
      <c r="N494" s="273">
        <f t="shared" si="240"/>
        <v>6</v>
      </c>
      <c r="O494" s="273">
        <v>2</v>
      </c>
      <c r="P494" s="273">
        <v>4</v>
      </c>
      <c r="Q494" s="273">
        <f t="shared" si="241"/>
        <v>2831</v>
      </c>
      <c r="R494" s="273">
        <v>615</v>
      </c>
      <c r="S494" s="273">
        <v>2216</v>
      </c>
      <c r="T494" s="273">
        <f t="shared" si="242"/>
        <v>53</v>
      </c>
      <c r="U494" s="273">
        <v>16</v>
      </c>
      <c r="V494" s="255">
        <v>37</v>
      </c>
    </row>
    <row r="495" spans="1:22" ht="20.100000000000001" customHeight="1">
      <c r="A495" s="10" t="s">
        <v>24</v>
      </c>
      <c r="B495" s="244">
        <f t="shared" si="236"/>
        <v>9253</v>
      </c>
      <c r="C495" s="272">
        <f t="shared" si="243"/>
        <v>5525</v>
      </c>
      <c r="D495" s="272">
        <f t="shared" si="244"/>
        <v>3728</v>
      </c>
      <c r="E495" s="273">
        <f t="shared" si="237"/>
        <v>3357</v>
      </c>
      <c r="F495" s="273">
        <v>3276</v>
      </c>
      <c r="G495" s="273">
        <v>81</v>
      </c>
      <c r="H495" s="273">
        <f t="shared" si="238"/>
        <v>1678</v>
      </c>
      <c r="I495" s="273">
        <v>1065</v>
      </c>
      <c r="J495" s="273">
        <v>613</v>
      </c>
      <c r="K495" s="273">
        <f t="shared" si="239"/>
        <v>382</v>
      </c>
      <c r="L495" s="273">
        <v>246</v>
      </c>
      <c r="M495" s="273">
        <v>136</v>
      </c>
      <c r="N495" s="273">
        <f t="shared" si="240"/>
        <v>10</v>
      </c>
      <c r="O495" s="273">
        <v>7</v>
      </c>
      <c r="P495" s="273">
        <v>3</v>
      </c>
      <c r="Q495" s="273">
        <f t="shared" si="241"/>
        <v>3715</v>
      </c>
      <c r="R495" s="273">
        <v>907</v>
      </c>
      <c r="S495" s="273">
        <v>2808</v>
      </c>
      <c r="T495" s="273">
        <f t="shared" si="242"/>
        <v>111</v>
      </c>
      <c r="U495" s="273">
        <v>24</v>
      </c>
      <c r="V495" s="255">
        <v>87</v>
      </c>
    </row>
    <row r="496" spans="1:22" ht="20.100000000000001" customHeight="1">
      <c r="A496" s="10" t="s">
        <v>25</v>
      </c>
      <c r="B496" s="244">
        <f t="shared" si="236"/>
        <v>6363</v>
      </c>
      <c r="C496" s="272">
        <f t="shared" si="243"/>
        <v>3367</v>
      </c>
      <c r="D496" s="272">
        <f t="shared" si="244"/>
        <v>2996</v>
      </c>
      <c r="E496" s="273">
        <f t="shared" si="237"/>
        <v>2033</v>
      </c>
      <c r="F496" s="273">
        <v>1950</v>
      </c>
      <c r="G496" s="273">
        <v>83</v>
      </c>
      <c r="H496" s="273">
        <f t="shared" si="238"/>
        <v>1078</v>
      </c>
      <c r="I496" s="273">
        <v>604</v>
      </c>
      <c r="J496" s="273">
        <v>474</v>
      </c>
      <c r="K496" s="273">
        <f t="shared" si="239"/>
        <v>276</v>
      </c>
      <c r="L496" s="273">
        <v>134</v>
      </c>
      <c r="M496" s="273">
        <v>142</v>
      </c>
      <c r="N496" s="273">
        <f t="shared" si="240"/>
        <v>5</v>
      </c>
      <c r="O496" s="273">
        <v>4</v>
      </c>
      <c r="P496" s="273">
        <v>1</v>
      </c>
      <c r="Q496" s="273">
        <f t="shared" si="241"/>
        <v>2934</v>
      </c>
      <c r="R496" s="273">
        <v>657</v>
      </c>
      <c r="S496" s="273">
        <v>2277</v>
      </c>
      <c r="T496" s="273">
        <f t="shared" si="242"/>
        <v>37</v>
      </c>
      <c r="U496" s="273">
        <v>18</v>
      </c>
      <c r="V496" s="255">
        <v>19</v>
      </c>
    </row>
    <row r="497" spans="1:22" ht="20.100000000000001" customHeight="1" thickBot="1">
      <c r="A497" s="11" t="s">
        <v>26</v>
      </c>
      <c r="B497" s="246">
        <f t="shared" si="236"/>
        <v>8099</v>
      </c>
      <c r="C497" s="274">
        <f t="shared" si="243"/>
        <v>4647</v>
      </c>
      <c r="D497" s="274">
        <f t="shared" si="244"/>
        <v>3452</v>
      </c>
      <c r="E497" s="274">
        <f t="shared" si="237"/>
        <v>2683</v>
      </c>
      <c r="F497" s="274">
        <v>2618</v>
      </c>
      <c r="G497" s="274">
        <v>65</v>
      </c>
      <c r="H497" s="274">
        <f t="shared" si="238"/>
        <v>1521</v>
      </c>
      <c r="I497" s="274">
        <v>938</v>
      </c>
      <c r="J497" s="274">
        <v>583</v>
      </c>
      <c r="K497" s="274">
        <f t="shared" si="239"/>
        <v>311</v>
      </c>
      <c r="L497" s="274">
        <v>187</v>
      </c>
      <c r="M497" s="274">
        <v>124</v>
      </c>
      <c r="N497" s="274">
        <f t="shared" si="240"/>
        <v>6</v>
      </c>
      <c r="O497" s="274">
        <v>4</v>
      </c>
      <c r="P497" s="274">
        <v>2</v>
      </c>
      <c r="Q497" s="274">
        <f t="shared" si="241"/>
        <v>3481</v>
      </c>
      <c r="R497" s="274">
        <v>864</v>
      </c>
      <c r="S497" s="274">
        <v>2617</v>
      </c>
      <c r="T497" s="274">
        <f t="shared" si="242"/>
        <v>97</v>
      </c>
      <c r="U497" s="274">
        <v>36</v>
      </c>
      <c r="V497" s="256">
        <v>61</v>
      </c>
    </row>
    <row r="498" spans="1:22" ht="5.0999999999999996" customHeight="1" thickBot="1"/>
    <row r="499" spans="1:22" ht="20.100000000000001" customHeight="1">
      <c r="A499" s="467" t="s">
        <v>4</v>
      </c>
      <c r="B499" s="8" t="s">
        <v>237</v>
      </c>
      <c r="C499" s="6"/>
      <c r="D499" s="6"/>
      <c r="E499" s="6"/>
      <c r="F499" s="6"/>
      <c r="G499" s="6"/>
      <c r="H499" s="7"/>
    </row>
    <row r="500" spans="1:22" ht="20.100000000000001" customHeight="1">
      <c r="A500" s="468"/>
      <c r="B500" s="469" t="s">
        <v>30</v>
      </c>
      <c r="C500" s="144"/>
      <c r="D500" s="144"/>
      <c r="E500" s="144"/>
      <c r="F500" s="144"/>
      <c r="G500" s="144"/>
      <c r="H500" s="143"/>
    </row>
    <row r="501" spans="1:22" ht="35.25" thickBot="1">
      <c r="A501" s="468"/>
      <c r="B501" s="470"/>
      <c r="C501" s="60" t="s">
        <v>188</v>
      </c>
      <c r="D501" s="60" t="s">
        <v>189</v>
      </c>
      <c r="E501" s="60" t="s">
        <v>191</v>
      </c>
      <c r="F501" s="41" t="s">
        <v>204</v>
      </c>
      <c r="G501" s="60" t="s">
        <v>194</v>
      </c>
      <c r="H501" s="59" t="s">
        <v>195</v>
      </c>
    </row>
    <row r="502" spans="1:22" ht="20.100000000000001" customHeight="1" thickBot="1">
      <c r="A502" s="32" t="s">
        <v>27</v>
      </c>
      <c r="B502" s="259">
        <f t="shared" ref="B502:B524" si="245">SUM(C502:H502)</f>
        <v>100</v>
      </c>
      <c r="C502" s="275">
        <f>E475/$B475*100</f>
        <v>33.436322375132725</v>
      </c>
      <c r="D502" s="275">
        <f>H475/$B475*100</f>
        <v>20.343528138077492</v>
      </c>
      <c r="E502" s="275">
        <f>K475/$B475*100</f>
        <v>4.476275738585497</v>
      </c>
      <c r="F502" s="275">
        <f>N475/$B475*100</f>
        <v>9.6604276404821887E-2</v>
      </c>
      <c r="G502" s="275">
        <f>Q475/$B475*100</f>
        <v>40.871936874102147</v>
      </c>
      <c r="H502" s="276">
        <f>T475/$B475*100</f>
        <v>0.77533259769732044</v>
      </c>
    </row>
    <row r="503" spans="1:22" ht="20.100000000000001" customHeight="1">
      <c r="A503" s="29" t="s">
        <v>5</v>
      </c>
      <c r="B503" s="123">
        <f t="shared" si="245"/>
        <v>99.999999999999986</v>
      </c>
      <c r="C503" s="127">
        <f t="shared" ref="C503:C524" si="246">E476/$B476*100</f>
        <v>32.994265769134877</v>
      </c>
      <c r="D503" s="127">
        <f t="shared" ref="D503:D524" si="247">H476/$B476*100</f>
        <v>23.216155572176515</v>
      </c>
      <c r="E503" s="127">
        <f t="shared" ref="E503:E524" si="248">K476/$B476*100</f>
        <v>4.1286462228870606</v>
      </c>
      <c r="F503" s="127">
        <f t="shared" ref="F503:F524" si="249">N476/$B476*100</f>
        <v>4.9862877088007983E-2</v>
      </c>
      <c r="G503" s="127">
        <f t="shared" ref="G503:G524" si="250">Q476/$B476*100</f>
        <v>38.718524058838192</v>
      </c>
      <c r="H503" s="128">
        <f t="shared" ref="H503:H524" si="251">T476/$B476*100</f>
        <v>0.89254549987534282</v>
      </c>
    </row>
    <row r="504" spans="1:22" ht="20.100000000000001" customHeight="1">
      <c r="A504" s="10" t="s">
        <v>6</v>
      </c>
      <c r="B504" s="123">
        <f t="shared" si="245"/>
        <v>100</v>
      </c>
      <c r="C504" s="279">
        <f t="shared" si="246"/>
        <v>35.584129577664903</v>
      </c>
      <c r="D504" s="279">
        <f t="shared" si="247"/>
        <v>23.038397328881469</v>
      </c>
      <c r="E504" s="279">
        <f t="shared" si="248"/>
        <v>5.2285724434340919</v>
      </c>
      <c r="F504" s="279">
        <f t="shared" si="249"/>
        <v>0.10656057968955351</v>
      </c>
      <c r="G504" s="279">
        <f t="shared" si="250"/>
        <v>35.374560437608778</v>
      </c>
      <c r="H504" s="280">
        <f t="shared" si="251"/>
        <v>0.667779632721202</v>
      </c>
    </row>
    <row r="505" spans="1:22" ht="20.100000000000001" customHeight="1">
      <c r="A505" s="10" t="s">
        <v>7</v>
      </c>
      <c r="B505" s="123">
        <f t="shared" si="245"/>
        <v>99.999999999999986</v>
      </c>
      <c r="C505" s="279">
        <f t="shared" si="246"/>
        <v>35.233686067019399</v>
      </c>
      <c r="D505" s="279">
        <f t="shared" si="247"/>
        <v>22.702821869488538</v>
      </c>
      <c r="E505" s="279">
        <f t="shared" si="248"/>
        <v>4.8368606701940031</v>
      </c>
      <c r="F505" s="279">
        <f t="shared" si="249"/>
        <v>8.3774250440917103E-2</v>
      </c>
      <c r="G505" s="279">
        <f t="shared" si="250"/>
        <v>36.556437389770721</v>
      </c>
      <c r="H505" s="280">
        <f t="shared" si="251"/>
        <v>0.5864197530864198</v>
      </c>
    </row>
    <row r="506" spans="1:22" ht="20.100000000000001" customHeight="1">
      <c r="A506" s="10" t="s">
        <v>8</v>
      </c>
      <c r="B506" s="123">
        <f t="shared" si="245"/>
        <v>100</v>
      </c>
      <c r="C506" s="279">
        <f t="shared" si="246"/>
        <v>32.011556518598773</v>
      </c>
      <c r="D506" s="279">
        <f t="shared" si="247"/>
        <v>20.455037919826651</v>
      </c>
      <c r="E506" s="279">
        <f t="shared" si="248"/>
        <v>3.9147706753340552</v>
      </c>
      <c r="F506" s="279">
        <f t="shared" si="249"/>
        <v>7.2228241242325755E-2</v>
      </c>
      <c r="G506" s="279">
        <f t="shared" si="250"/>
        <v>42.556879739978335</v>
      </c>
      <c r="H506" s="280">
        <f t="shared" si="251"/>
        <v>0.98952690501986285</v>
      </c>
    </row>
    <row r="507" spans="1:22" ht="20.100000000000001" customHeight="1">
      <c r="A507" s="10" t="s">
        <v>9</v>
      </c>
      <c r="B507" s="123">
        <f t="shared" si="245"/>
        <v>100</v>
      </c>
      <c r="C507" s="279">
        <f t="shared" si="246"/>
        <v>34.427534069432006</v>
      </c>
      <c r="D507" s="279">
        <f t="shared" si="247"/>
        <v>22.590271560728141</v>
      </c>
      <c r="E507" s="279">
        <f t="shared" si="248"/>
        <v>5.9385258131900924</v>
      </c>
      <c r="F507" s="279">
        <f t="shared" si="249"/>
        <v>8.9525514771709933E-2</v>
      </c>
      <c r="G507" s="279">
        <f t="shared" si="250"/>
        <v>36.24788620312345</v>
      </c>
      <c r="H507" s="280">
        <f t="shared" si="251"/>
        <v>0.70625683875460066</v>
      </c>
    </row>
    <row r="508" spans="1:22" ht="20.100000000000001" customHeight="1">
      <c r="A508" s="10" t="s">
        <v>10</v>
      </c>
      <c r="B508" s="123">
        <f t="shared" si="245"/>
        <v>99.999999999999986</v>
      </c>
      <c r="C508" s="279">
        <f t="shared" si="246"/>
        <v>32.687868684278023</v>
      </c>
      <c r="D508" s="279">
        <f t="shared" si="247"/>
        <v>23.685560400102588</v>
      </c>
      <c r="E508" s="279">
        <f t="shared" si="248"/>
        <v>6.0400102590407796</v>
      </c>
      <c r="F508" s="279">
        <f t="shared" si="249"/>
        <v>0.12823800974608873</v>
      </c>
      <c r="G508" s="279">
        <f t="shared" si="250"/>
        <v>36.727365991279811</v>
      </c>
      <c r="H508" s="280">
        <f t="shared" si="251"/>
        <v>0.73095665555270584</v>
      </c>
    </row>
    <row r="509" spans="1:22" ht="20.100000000000001" customHeight="1">
      <c r="A509" s="10" t="s">
        <v>11</v>
      </c>
      <c r="B509" s="123">
        <f t="shared" si="245"/>
        <v>99.999999999999986</v>
      </c>
      <c r="C509" s="279">
        <f t="shared" si="246"/>
        <v>31.667209378052753</v>
      </c>
      <c r="D509" s="279">
        <f t="shared" si="247"/>
        <v>18.528166720937804</v>
      </c>
      <c r="E509" s="279">
        <f t="shared" si="248"/>
        <v>4.0214913708889615</v>
      </c>
      <c r="F509" s="279">
        <f t="shared" si="249"/>
        <v>9.7688049495278415E-2</v>
      </c>
      <c r="G509" s="279">
        <f t="shared" si="250"/>
        <v>45.19700423314881</v>
      </c>
      <c r="H509" s="280">
        <f t="shared" si="251"/>
        <v>0.48844024747639203</v>
      </c>
    </row>
    <row r="510" spans="1:22" ht="20.100000000000001" customHeight="1">
      <c r="A510" s="10" t="s">
        <v>12</v>
      </c>
      <c r="B510" s="123">
        <f t="shared" si="245"/>
        <v>99.999999999999986</v>
      </c>
      <c r="C510" s="279">
        <f t="shared" si="246"/>
        <v>32.335329341317362</v>
      </c>
      <c r="D510" s="279">
        <f t="shared" si="247"/>
        <v>19.820359281437124</v>
      </c>
      <c r="E510" s="279">
        <f t="shared" si="248"/>
        <v>5.60878243512974</v>
      </c>
      <c r="F510" s="279">
        <f t="shared" si="249"/>
        <v>0.11976047904191617</v>
      </c>
      <c r="G510" s="279">
        <f t="shared" si="250"/>
        <v>41.636726546906189</v>
      </c>
      <c r="H510" s="280">
        <f t="shared" si="251"/>
        <v>0.47904191616766467</v>
      </c>
    </row>
    <row r="511" spans="1:22" ht="20.100000000000001" customHeight="1">
      <c r="A511" s="10" t="s">
        <v>13</v>
      </c>
      <c r="B511" s="123">
        <f t="shared" si="245"/>
        <v>100</v>
      </c>
      <c r="C511" s="279">
        <f t="shared" si="246"/>
        <v>34.203489112441105</v>
      </c>
      <c r="D511" s="279">
        <f t="shared" si="247"/>
        <v>16.496880173182223</v>
      </c>
      <c r="E511" s="279">
        <f t="shared" si="248"/>
        <v>3.0179549216859796</v>
      </c>
      <c r="F511" s="279">
        <f t="shared" si="249"/>
        <v>8.2770915573666115E-2</v>
      </c>
      <c r="G511" s="279">
        <f t="shared" si="250"/>
        <v>45.262956831784031</v>
      </c>
      <c r="H511" s="280">
        <f t="shared" si="251"/>
        <v>0.93594804533299381</v>
      </c>
    </row>
    <row r="512" spans="1:22" ht="20.100000000000001" customHeight="1">
      <c r="A512" s="10" t="s">
        <v>14</v>
      </c>
      <c r="B512" s="123">
        <f t="shared" si="245"/>
        <v>100</v>
      </c>
      <c r="C512" s="279">
        <f t="shared" si="246"/>
        <v>31.506703553947645</v>
      </c>
      <c r="D512" s="279">
        <f t="shared" si="247"/>
        <v>18.33368801872739</v>
      </c>
      <c r="E512" s="279">
        <f t="shared" si="248"/>
        <v>4.181740795914024</v>
      </c>
      <c r="F512" s="279">
        <f t="shared" si="249"/>
        <v>0.17024898914662695</v>
      </c>
      <c r="G512" s="279">
        <f t="shared" si="250"/>
        <v>45.041498191104488</v>
      </c>
      <c r="H512" s="280">
        <f t="shared" si="251"/>
        <v>0.76612045115982119</v>
      </c>
    </row>
    <row r="513" spans="1:15" ht="20.100000000000001" customHeight="1">
      <c r="A513" s="10" t="s">
        <v>15</v>
      </c>
      <c r="B513" s="123">
        <f t="shared" si="245"/>
        <v>100</v>
      </c>
      <c r="C513" s="279">
        <f t="shared" si="246"/>
        <v>29.958289885297184</v>
      </c>
      <c r="D513" s="279">
        <f t="shared" si="247"/>
        <v>21.386861313868614</v>
      </c>
      <c r="E513" s="279">
        <f t="shared" si="248"/>
        <v>3.7330552659019816</v>
      </c>
      <c r="F513" s="279">
        <f t="shared" si="249"/>
        <v>7.2992700729927001E-2</v>
      </c>
      <c r="G513" s="279">
        <f t="shared" si="250"/>
        <v>44.233576642335763</v>
      </c>
      <c r="H513" s="280">
        <f t="shared" si="251"/>
        <v>0.61522419186652755</v>
      </c>
    </row>
    <row r="514" spans="1:15" ht="20.100000000000001" customHeight="1">
      <c r="A514" s="10" t="s">
        <v>16</v>
      </c>
      <c r="B514" s="123">
        <f t="shared" si="245"/>
        <v>100</v>
      </c>
      <c r="C514" s="279">
        <f t="shared" si="246"/>
        <v>32.36363636363636</v>
      </c>
      <c r="D514" s="279">
        <f t="shared" si="247"/>
        <v>17.662337662337663</v>
      </c>
      <c r="E514" s="279">
        <f t="shared" si="248"/>
        <v>3.6103896103896105</v>
      </c>
      <c r="F514" s="279">
        <f t="shared" si="249"/>
        <v>9.0909090909090912E-2</v>
      </c>
      <c r="G514" s="279">
        <f t="shared" si="250"/>
        <v>45.779220779220779</v>
      </c>
      <c r="H514" s="280">
        <f t="shared" si="251"/>
        <v>0.49350649350649356</v>
      </c>
    </row>
    <row r="515" spans="1:15" ht="20.100000000000001" customHeight="1">
      <c r="A515" s="10" t="s">
        <v>17</v>
      </c>
      <c r="B515" s="123">
        <f t="shared" si="245"/>
        <v>100</v>
      </c>
      <c r="C515" s="279">
        <f t="shared" si="246"/>
        <v>32.478278858088537</v>
      </c>
      <c r="D515" s="279">
        <f t="shared" si="247"/>
        <v>17.487243138877396</v>
      </c>
      <c r="E515" s="279">
        <f t="shared" si="248"/>
        <v>4.0408219555923326</v>
      </c>
      <c r="F515" s="279">
        <f t="shared" si="249"/>
        <v>0.15170321334988279</v>
      </c>
      <c r="G515" s="279">
        <f t="shared" si="250"/>
        <v>45.179975175837818</v>
      </c>
      <c r="H515" s="280">
        <f t="shared" si="251"/>
        <v>0.66197765825403387</v>
      </c>
    </row>
    <row r="516" spans="1:15" ht="20.100000000000001" customHeight="1">
      <c r="A516" s="10" t="s">
        <v>18</v>
      </c>
      <c r="B516" s="123">
        <f t="shared" si="245"/>
        <v>100</v>
      </c>
      <c r="C516" s="279">
        <f t="shared" si="246"/>
        <v>33.577198597774725</v>
      </c>
      <c r="D516" s="279">
        <f t="shared" si="247"/>
        <v>17.405883249504651</v>
      </c>
      <c r="E516" s="279">
        <f t="shared" si="248"/>
        <v>4.6867855509830818</v>
      </c>
      <c r="F516" s="279">
        <f t="shared" si="249"/>
        <v>0.19814052735863436</v>
      </c>
      <c r="G516" s="279">
        <f t="shared" si="250"/>
        <v>43.4232586495961</v>
      </c>
      <c r="H516" s="280">
        <f t="shared" si="251"/>
        <v>0.70873342478280743</v>
      </c>
    </row>
    <row r="517" spans="1:15" ht="20.100000000000001" customHeight="1">
      <c r="A517" s="10" t="s">
        <v>19</v>
      </c>
      <c r="B517" s="123">
        <f t="shared" si="245"/>
        <v>100</v>
      </c>
      <c r="C517" s="279">
        <f t="shared" si="246"/>
        <v>31.683168316831683</v>
      </c>
      <c r="D517" s="279">
        <f t="shared" si="247"/>
        <v>19.653465346534656</v>
      </c>
      <c r="E517" s="279">
        <f t="shared" si="248"/>
        <v>4.5668316831683171</v>
      </c>
      <c r="F517" s="279">
        <f t="shared" si="249"/>
        <v>9.9009900990099015E-2</v>
      </c>
      <c r="G517" s="279">
        <f t="shared" si="250"/>
        <v>42.957920792079207</v>
      </c>
      <c r="H517" s="280">
        <f t="shared" si="251"/>
        <v>1.0396039603960396</v>
      </c>
    </row>
    <row r="518" spans="1:15" ht="20.100000000000001" customHeight="1">
      <c r="A518" s="10" t="s">
        <v>20</v>
      </c>
      <c r="B518" s="123">
        <f t="shared" si="245"/>
        <v>100</v>
      </c>
      <c r="C518" s="279">
        <f t="shared" si="246"/>
        <v>33.827989601386484</v>
      </c>
      <c r="D518" s="279">
        <f t="shared" si="247"/>
        <v>20.732235701906411</v>
      </c>
      <c r="E518" s="279">
        <f t="shared" si="248"/>
        <v>4.4194107452339688</v>
      </c>
      <c r="F518" s="279">
        <f t="shared" si="249"/>
        <v>2.1663778162911609E-2</v>
      </c>
      <c r="G518" s="279">
        <f t="shared" si="250"/>
        <v>40.272963604852684</v>
      </c>
      <c r="H518" s="280">
        <f t="shared" si="251"/>
        <v>0.72573656845753898</v>
      </c>
    </row>
    <row r="519" spans="1:15" ht="20.100000000000001" customHeight="1">
      <c r="A519" s="10" t="s">
        <v>21</v>
      </c>
      <c r="B519" s="123">
        <f t="shared" si="245"/>
        <v>100</v>
      </c>
      <c r="C519" s="279">
        <f t="shared" si="246"/>
        <v>31.735612883529228</v>
      </c>
      <c r="D519" s="279">
        <f t="shared" si="247"/>
        <v>17.737749961837888</v>
      </c>
      <c r="E519" s="279">
        <f t="shared" si="248"/>
        <v>4.2741566173103349</v>
      </c>
      <c r="F519" s="279">
        <f t="shared" si="249"/>
        <v>0.10685391543275835</v>
      </c>
      <c r="G519" s="279">
        <f t="shared" si="250"/>
        <v>45.122882002747673</v>
      </c>
      <c r="H519" s="280">
        <f t="shared" si="251"/>
        <v>1.0227446191421157</v>
      </c>
    </row>
    <row r="520" spans="1:15" ht="20.100000000000001" customHeight="1">
      <c r="A520" s="10" t="s">
        <v>22</v>
      </c>
      <c r="B520" s="123">
        <f t="shared" si="245"/>
        <v>100.00000000000001</v>
      </c>
      <c r="C520" s="279">
        <f t="shared" si="246"/>
        <v>33.879905009612123</v>
      </c>
      <c r="D520" s="279">
        <f t="shared" si="247"/>
        <v>18.986769195974219</v>
      </c>
      <c r="E520" s="279">
        <f t="shared" si="248"/>
        <v>4.5233518036865314</v>
      </c>
      <c r="F520" s="279">
        <f t="shared" si="249"/>
        <v>9.0467036073730633E-2</v>
      </c>
      <c r="G520" s="279">
        <f t="shared" si="250"/>
        <v>41.727920389008254</v>
      </c>
      <c r="H520" s="280">
        <f t="shared" si="251"/>
        <v>0.79158656564514307</v>
      </c>
    </row>
    <row r="521" spans="1:15" ht="20.100000000000001" customHeight="1">
      <c r="A521" s="10" t="s">
        <v>23</v>
      </c>
      <c r="B521" s="123">
        <f t="shared" si="245"/>
        <v>100</v>
      </c>
      <c r="C521" s="279">
        <f t="shared" si="246"/>
        <v>32.858525791730052</v>
      </c>
      <c r="D521" s="279">
        <f t="shared" si="247"/>
        <v>21.947171898769188</v>
      </c>
      <c r="E521" s="279">
        <f t="shared" si="248"/>
        <v>5.2274927395934174</v>
      </c>
      <c r="F521" s="279">
        <f t="shared" si="249"/>
        <v>8.297607523164155E-2</v>
      </c>
      <c r="G521" s="279">
        <f t="shared" si="250"/>
        <v>39.150878163462863</v>
      </c>
      <c r="H521" s="280">
        <f t="shared" si="251"/>
        <v>0.73295533121283363</v>
      </c>
    </row>
    <row r="522" spans="1:15" ht="20.100000000000001" customHeight="1">
      <c r="A522" s="10" t="s">
        <v>24</v>
      </c>
      <c r="B522" s="123">
        <f t="shared" si="245"/>
        <v>100</v>
      </c>
      <c r="C522" s="279">
        <f t="shared" si="246"/>
        <v>36.280125364746567</v>
      </c>
      <c r="D522" s="279">
        <f t="shared" si="247"/>
        <v>18.134659029503943</v>
      </c>
      <c r="E522" s="279">
        <f t="shared" si="248"/>
        <v>4.1283907921755105</v>
      </c>
      <c r="F522" s="279">
        <f t="shared" si="249"/>
        <v>0.10807305738679347</v>
      </c>
      <c r="G522" s="279">
        <f t="shared" si="250"/>
        <v>40.149140819193775</v>
      </c>
      <c r="H522" s="280">
        <f t="shared" si="251"/>
        <v>1.1996109369934076</v>
      </c>
    </row>
    <row r="523" spans="1:15" ht="20.100000000000001" customHeight="1">
      <c r="A523" s="10" t="s">
        <v>25</v>
      </c>
      <c r="B523" s="123">
        <f t="shared" si="245"/>
        <v>100.00000000000001</v>
      </c>
      <c r="C523" s="279">
        <f t="shared" si="246"/>
        <v>31.950337890931952</v>
      </c>
      <c r="D523" s="279">
        <f t="shared" si="247"/>
        <v>16.941694169416941</v>
      </c>
      <c r="E523" s="279">
        <f t="shared" si="248"/>
        <v>4.3375766148043375</v>
      </c>
      <c r="F523" s="279">
        <f t="shared" si="249"/>
        <v>7.8579286500078588E-2</v>
      </c>
      <c r="G523" s="279">
        <f t="shared" si="250"/>
        <v>46.110325318246112</v>
      </c>
      <c r="H523" s="280">
        <f t="shared" si="251"/>
        <v>0.58148672010058144</v>
      </c>
    </row>
    <row r="524" spans="1:15" ht="20.100000000000001" customHeight="1" thickBot="1">
      <c r="A524" s="11" t="s">
        <v>26</v>
      </c>
      <c r="B524" s="124">
        <f t="shared" si="245"/>
        <v>99.999999999999986</v>
      </c>
      <c r="C524" s="281">
        <f t="shared" si="246"/>
        <v>33.127546610692676</v>
      </c>
      <c r="D524" s="281">
        <f t="shared" si="247"/>
        <v>18.780096308186195</v>
      </c>
      <c r="E524" s="281">
        <f t="shared" si="248"/>
        <v>3.8399802444746265</v>
      </c>
      <c r="F524" s="281">
        <f t="shared" si="249"/>
        <v>7.408322015063587E-2</v>
      </c>
      <c r="G524" s="281">
        <f t="shared" si="250"/>
        <v>42.980614890727246</v>
      </c>
      <c r="H524" s="282">
        <f t="shared" si="251"/>
        <v>1.1976787257686135</v>
      </c>
    </row>
    <row r="525" spans="1:15" ht="4.5" customHeight="1" thickBot="1"/>
    <row r="526" spans="1:15" ht="20.100000000000001" customHeight="1">
      <c r="A526" s="467" t="s">
        <v>4</v>
      </c>
      <c r="B526" s="8" t="s">
        <v>238</v>
      </c>
      <c r="C526" s="6"/>
      <c r="D526" s="6"/>
      <c r="E526" s="6"/>
      <c r="F526" s="6"/>
      <c r="G526" s="6"/>
      <c r="H526" s="6"/>
      <c r="I526" s="8" t="s">
        <v>239</v>
      </c>
      <c r="J526" s="6"/>
      <c r="K526" s="6"/>
      <c r="L526" s="6"/>
      <c r="M526" s="6"/>
      <c r="N526" s="6"/>
      <c r="O526" s="7"/>
    </row>
    <row r="527" spans="1:15" ht="20.100000000000001" customHeight="1">
      <c r="A527" s="468"/>
      <c r="B527" s="469" t="s">
        <v>30</v>
      </c>
      <c r="C527" s="144"/>
      <c r="D527" s="144"/>
      <c r="E527" s="144"/>
      <c r="F527" s="144"/>
      <c r="G527" s="144"/>
      <c r="H527" s="143"/>
      <c r="I527" s="469" t="s">
        <v>30</v>
      </c>
      <c r="J527" s="144"/>
      <c r="K527" s="144"/>
      <c r="L527" s="144"/>
      <c r="M527" s="144"/>
      <c r="N527" s="144"/>
      <c r="O527" s="143"/>
    </row>
    <row r="528" spans="1:15" ht="35.25" thickBot="1">
      <c r="A528" s="468"/>
      <c r="B528" s="470"/>
      <c r="C528" s="60" t="s">
        <v>188</v>
      </c>
      <c r="D528" s="60" t="s">
        <v>189</v>
      </c>
      <c r="E528" s="60" t="s">
        <v>191</v>
      </c>
      <c r="F528" s="41" t="s">
        <v>204</v>
      </c>
      <c r="G528" s="60" t="s">
        <v>194</v>
      </c>
      <c r="H528" s="59" t="s">
        <v>195</v>
      </c>
      <c r="I528" s="470"/>
      <c r="J528" s="60" t="s">
        <v>188</v>
      </c>
      <c r="K528" s="60" t="s">
        <v>189</v>
      </c>
      <c r="L528" s="60" t="s">
        <v>191</v>
      </c>
      <c r="M528" s="41" t="s">
        <v>204</v>
      </c>
      <c r="N528" s="60" t="s">
        <v>194</v>
      </c>
      <c r="O528" s="59" t="s">
        <v>195</v>
      </c>
    </row>
    <row r="529" spans="1:15" ht="20.100000000000001" customHeight="1" thickBot="1">
      <c r="A529" s="32" t="s">
        <v>27</v>
      </c>
      <c r="B529" s="32">
        <f>SUM(C529:H529)</f>
        <v>100</v>
      </c>
      <c r="C529" s="275">
        <f>F475/$C475*100</f>
        <v>56.595216042576332</v>
      </c>
      <c r="D529" s="275">
        <f>I475/$C475*100</f>
        <v>21.874035196048165</v>
      </c>
      <c r="E529" s="275">
        <f>L475/$C475*100</f>
        <v>4.4377306340875347</v>
      </c>
      <c r="F529" s="275">
        <f>O475/$C475*100</f>
        <v>0.1080580426057425</v>
      </c>
      <c r="G529" s="275">
        <f>R475/$C475*100</f>
        <v>16.510092768197122</v>
      </c>
      <c r="H529" s="276">
        <f>U475/$C475*100</f>
        <v>0.47486731648509978</v>
      </c>
      <c r="I529" s="32">
        <f>SUM(J529:O529)</f>
        <v>100</v>
      </c>
      <c r="J529" s="275">
        <f>G475/$D475*100</f>
        <v>3.1771948865218937</v>
      </c>
      <c r="K529" s="275">
        <f>J475/$D475*100</f>
        <v>18.343786317316095</v>
      </c>
      <c r="L529" s="275">
        <f>M475/$D475*100</f>
        <v>4.5266383011419844</v>
      </c>
      <c r="M529" s="275">
        <f>P475/$D475*100</f>
        <v>8.1638925439649623E-2</v>
      </c>
      <c r="N529" s="275">
        <f>S475/$D475*100</f>
        <v>72.702824706820209</v>
      </c>
      <c r="O529" s="276">
        <f>V475/$D475*100</f>
        <v>1.1679168627601642</v>
      </c>
    </row>
    <row r="530" spans="1:15" ht="20.100000000000001" customHeight="1">
      <c r="A530" s="29" t="s">
        <v>5</v>
      </c>
      <c r="B530" s="123">
        <f t="shared" ref="B530:B551" si="252">SUM(C530:H530)</f>
        <v>100</v>
      </c>
      <c r="C530" s="127">
        <f t="shared" ref="C530:C551" si="253">F476/$C476*100</f>
        <v>52.945729766921822</v>
      </c>
      <c r="D530" s="127">
        <f t="shared" ref="D530:D551" si="254">I476/$C476*100</f>
        <v>24.606519308506066</v>
      </c>
      <c r="E530" s="127">
        <f t="shared" ref="E530:E551" si="255">L476/$C476*100</f>
        <v>3.9649092629225078</v>
      </c>
      <c r="F530" s="127">
        <f t="shared" ref="F530:F551" si="256">O476/$C476*100</f>
        <v>3.4402683409305926E-2</v>
      </c>
      <c r="G530" s="127">
        <f t="shared" ref="G530:G551" si="257">R476/$C476*100</f>
        <v>17.82059000602047</v>
      </c>
      <c r="H530" s="128">
        <f t="shared" ref="H530:H551" si="258">U476/$C476*100</f>
        <v>0.62784897221983316</v>
      </c>
      <c r="I530" s="123">
        <f>SUM(J530:O530)</f>
        <v>99.999999999999986</v>
      </c>
      <c r="J530" s="127">
        <f t="shared" ref="J530:J551" si="259">G476/$D476*100</f>
        <v>5.4698623635500709</v>
      </c>
      <c r="K530" s="127">
        <f t="shared" ref="K530:K551" si="260">J476/$D476*100</f>
        <v>21.298054105363075</v>
      </c>
      <c r="L530" s="127">
        <f t="shared" ref="L530:L551" si="261">M476/$D476*100</f>
        <v>4.3545325106786903</v>
      </c>
      <c r="M530" s="127">
        <f t="shared" ref="M530:M551" si="262">P476/$D476*100</f>
        <v>7.1191267204556236E-2</v>
      </c>
      <c r="N530" s="127">
        <f t="shared" ref="N530:N551" si="263">S476/$D476*100</f>
        <v>67.548647365923102</v>
      </c>
      <c r="O530" s="128">
        <f t="shared" ref="O530:O551" si="264">V476/$D476*100</f>
        <v>1.2577123872804936</v>
      </c>
    </row>
    <row r="531" spans="1:15" ht="20.100000000000001" customHeight="1">
      <c r="A531" s="10" t="s">
        <v>6</v>
      </c>
      <c r="B531" s="123">
        <f t="shared" si="252"/>
        <v>99.999999999999986</v>
      </c>
      <c r="C531" s="279">
        <f t="shared" si="253"/>
        <v>55.438411526972409</v>
      </c>
      <c r="D531" s="279">
        <f t="shared" si="254"/>
        <v>24.324957535289638</v>
      </c>
      <c r="E531" s="279">
        <f t="shared" si="255"/>
        <v>4.7619047619047619</v>
      </c>
      <c r="F531" s="279">
        <f t="shared" si="256"/>
        <v>0.13471563287061444</v>
      </c>
      <c r="G531" s="279">
        <f t="shared" si="257"/>
        <v>14.953435248638201</v>
      </c>
      <c r="H531" s="280">
        <f t="shared" si="258"/>
        <v>0.38657529432437182</v>
      </c>
      <c r="I531" s="123">
        <f t="shared" ref="I531:I551" si="265">SUM(J531:O531)</f>
        <v>100</v>
      </c>
      <c r="J531" s="279">
        <f t="shared" si="259"/>
        <v>4.9909747292418771</v>
      </c>
      <c r="K531" s="279">
        <f t="shared" si="260"/>
        <v>21.055956678700362</v>
      </c>
      <c r="L531" s="279">
        <f t="shared" si="261"/>
        <v>5.9476534296028882</v>
      </c>
      <c r="M531" s="279">
        <f t="shared" si="262"/>
        <v>6.3176895306859202E-2</v>
      </c>
      <c r="N531" s="279">
        <f t="shared" si="263"/>
        <v>66.841155234657037</v>
      </c>
      <c r="O531" s="280">
        <f t="shared" si="264"/>
        <v>1.1010830324909748</v>
      </c>
    </row>
    <row r="532" spans="1:15" ht="20.100000000000001" customHeight="1">
      <c r="A532" s="10" t="s">
        <v>7</v>
      </c>
      <c r="B532" s="123">
        <f t="shared" si="252"/>
        <v>100</v>
      </c>
      <c r="C532" s="279">
        <f t="shared" si="253"/>
        <v>56.525918804998888</v>
      </c>
      <c r="D532" s="279">
        <f t="shared" si="254"/>
        <v>24.343710715078014</v>
      </c>
      <c r="E532" s="279">
        <f t="shared" si="255"/>
        <v>4.4073060711380609</v>
      </c>
      <c r="F532" s="279">
        <f t="shared" si="256"/>
        <v>0.1035273238186793</v>
      </c>
      <c r="G532" s="279">
        <f t="shared" si="257"/>
        <v>14.257191451600976</v>
      </c>
      <c r="H532" s="280">
        <f t="shared" si="258"/>
        <v>0.36234563336537751</v>
      </c>
      <c r="I532" s="123">
        <f t="shared" si="265"/>
        <v>100</v>
      </c>
      <c r="J532" s="279">
        <f t="shared" si="259"/>
        <v>3.7894506934585563</v>
      </c>
      <c r="K532" s="279">
        <f t="shared" si="260"/>
        <v>20.279567543955444</v>
      </c>
      <c r="L532" s="279">
        <f t="shared" si="261"/>
        <v>5.4712242000655236</v>
      </c>
      <c r="M532" s="279">
        <f t="shared" si="262"/>
        <v>5.4603035928797644E-2</v>
      </c>
      <c r="N532" s="279">
        <f t="shared" si="263"/>
        <v>69.487823522987881</v>
      </c>
      <c r="O532" s="280">
        <f t="shared" si="264"/>
        <v>0.91733100360380027</v>
      </c>
    </row>
    <row r="533" spans="1:15" ht="20.100000000000001" customHeight="1">
      <c r="A533" s="10" t="s">
        <v>8</v>
      </c>
      <c r="B533" s="123">
        <f t="shared" si="252"/>
        <v>99.999999999999986</v>
      </c>
      <c r="C533" s="279">
        <f t="shared" si="253"/>
        <v>55.724990140659912</v>
      </c>
      <c r="D533" s="279">
        <f t="shared" si="254"/>
        <v>22.492441172604181</v>
      </c>
      <c r="E533" s="279">
        <f t="shared" si="255"/>
        <v>3.785986591297489</v>
      </c>
      <c r="F533" s="279">
        <f t="shared" si="256"/>
        <v>9.202050742736953E-2</v>
      </c>
      <c r="G533" s="279">
        <f t="shared" si="257"/>
        <v>17.260418036019455</v>
      </c>
      <c r="H533" s="280">
        <f t="shared" si="258"/>
        <v>0.64414355199158668</v>
      </c>
      <c r="I533" s="123">
        <f t="shared" si="265"/>
        <v>100</v>
      </c>
      <c r="J533" s="279">
        <f t="shared" si="259"/>
        <v>3.0939403655017634</v>
      </c>
      <c r="K533" s="279">
        <f t="shared" si="260"/>
        <v>17.97050336646361</v>
      </c>
      <c r="L533" s="279">
        <f t="shared" si="261"/>
        <v>4.0718178903494708</v>
      </c>
      <c r="M533" s="279">
        <f t="shared" si="262"/>
        <v>4.8092337287592178E-2</v>
      </c>
      <c r="N533" s="279">
        <f t="shared" si="263"/>
        <v>73.404937479961532</v>
      </c>
      <c r="O533" s="280">
        <f t="shared" si="264"/>
        <v>1.4107085604360372</v>
      </c>
    </row>
    <row r="534" spans="1:15" ht="20.100000000000001" customHeight="1">
      <c r="A534" s="10" t="s">
        <v>9</v>
      </c>
      <c r="B534" s="123">
        <f t="shared" si="252"/>
        <v>100</v>
      </c>
      <c r="C534" s="279">
        <f t="shared" si="253"/>
        <v>55.632261323455126</v>
      </c>
      <c r="D534" s="279">
        <f t="shared" si="254"/>
        <v>23.387775719818151</v>
      </c>
      <c r="E534" s="279">
        <f t="shared" si="255"/>
        <v>5.6070045462199021</v>
      </c>
      <c r="F534" s="279">
        <f t="shared" si="256"/>
        <v>8.4189257450749275E-2</v>
      </c>
      <c r="G534" s="279">
        <f t="shared" si="257"/>
        <v>14.783633608351574</v>
      </c>
      <c r="H534" s="280">
        <f t="shared" si="258"/>
        <v>0.50513554470449573</v>
      </c>
      <c r="I534" s="123">
        <f t="shared" si="265"/>
        <v>100.00000000000001</v>
      </c>
      <c r="J534" s="279">
        <f t="shared" si="259"/>
        <v>3.8162372386971315</v>
      </c>
      <c r="K534" s="279">
        <f t="shared" si="260"/>
        <v>21.438988818667962</v>
      </c>
      <c r="L534" s="279">
        <f t="shared" si="261"/>
        <v>6.4171122994652414</v>
      </c>
      <c r="M534" s="279">
        <f t="shared" si="262"/>
        <v>9.7228974234321822E-2</v>
      </c>
      <c r="N534" s="279">
        <f t="shared" si="263"/>
        <v>67.233835683033547</v>
      </c>
      <c r="O534" s="280">
        <f t="shared" si="264"/>
        <v>0.99659698590179868</v>
      </c>
    </row>
    <row r="535" spans="1:15" ht="20.100000000000001" customHeight="1">
      <c r="A535" s="10" t="s">
        <v>10</v>
      </c>
      <c r="B535" s="123">
        <f t="shared" si="252"/>
        <v>100</v>
      </c>
      <c r="C535" s="279">
        <f t="shared" si="253"/>
        <v>53.910737958462221</v>
      </c>
      <c r="D535" s="279">
        <f t="shared" si="254"/>
        <v>26.093680954485198</v>
      </c>
      <c r="E535" s="279">
        <f t="shared" si="255"/>
        <v>5.8992487847989397</v>
      </c>
      <c r="F535" s="279">
        <f t="shared" si="256"/>
        <v>0.17675651789659744</v>
      </c>
      <c r="G535" s="279">
        <f t="shared" si="257"/>
        <v>13.632346442775079</v>
      </c>
      <c r="H535" s="280">
        <f t="shared" si="258"/>
        <v>0.28722934158197083</v>
      </c>
      <c r="I535" s="123">
        <f t="shared" si="265"/>
        <v>100</v>
      </c>
      <c r="J535" s="279">
        <f t="shared" si="259"/>
        <v>3.3312958435207825</v>
      </c>
      <c r="K535" s="279">
        <f t="shared" si="260"/>
        <v>20.354523227383865</v>
      </c>
      <c r="L535" s="279">
        <f t="shared" si="261"/>
        <v>6.2347188264058682</v>
      </c>
      <c r="M535" s="279">
        <f t="shared" si="262"/>
        <v>6.1124694376528114E-2</v>
      </c>
      <c r="N535" s="279">
        <f t="shared" si="263"/>
        <v>68.673594132029336</v>
      </c>
      <c r="O535" s="280">
        <f t="shared" si="264"/>
        <v>1.3447432762836184</v>
      </c>
    </row>
    <row r="536" spans="1:15" ht="20.100000000000001" customHeight="1">
      <c r="A536" s="10" t="s">
        <v>11</v>
      </c>
      <c r="B536" s="123">
        <f t="shared" si="252"/>
        <v>100</v>
      </c>
      <c r="C536" s="279">
        <f t="shared" si="253"/>
        <v>58.317929759704256</v>
      </c>
      <c r="D536" s="279">
        <f t="shared" si="254"/>
        <v>20.363524337646332</v>
      </c>
      <c r="E536" s="279">
        <f t="shared" si="255"/>
        <v>4.3746149106592735</v>
      </c>
      <c r="F536" s="279">
        <f t="shared" si="256"/>
        <v>0.15403573629081946</v>
      </c>
      <c r="G536" s="279">
        <f t="shared" si="257"/>
        <v>16.451016635859521</v>
      </c>
      <c r="H536" s="280">
        <f t="shared" si="258"/>
        <v>0.33887861983980283</v>
      </c>
      <c r="I536" s="123">
        <f t="shared" si="265"/>
        <v>100</v>
      </c>
      <c r="J536" s="279">
        <f t="shared" si="259"/>
        <v>1.7955801104972375</v>
      </c>
      <c r="K536" s="279">
        <f t="shared" si="260"/>
        <v>16.47099447513812</v>
      </c>
      <c r="L536" s="279">
        <f t="shared" si="261"/>
        <v>3.6256906077348066</v>
      </c>
      <c r="M536" s="279">
        <f t="shared" si="262"/>
        <v>3.4530386740331487E-2</v>
      </c>
      <c r="N536" s="279">
        <f t="shared" si="263"/>
        <v>77.417127071823202</v>
      </c>
      <c r="O536" s="280">
        <f t="shared" si="264"/>
        <v>0.65607734806629836</v>
      </c>
    </row>
    <row r="537" spans="1:15" ht="20.100000000000001" customHeight="1">
      <c r="A537" s="10" t="s">
        <v>12</v>
      </c>
      <c r="B537" s="123">
        <f t="shared" si="252"/>
        <v>100</v>
      </c>
      <c r="C537" s="279">
        <f t="shared" si="253"/>
        <v>56.602400873044743</v>
      </c>
      <c r="D537" s="279">
        <f t="shared" si="254"/>
        <v>21.644234267006183</v>
      </c>
      <c r="E537" s="279">
        <f t="shared" si="255"/>
        <v>6.0749363404874499</v>
      </c>
      <c r="F537" s="279">
        <f t="shared" si="256"/>
        <v>0.14550745725718442</v>
      </c>
      <c r="G537" s="279">
        <f t="shared" si="257"/>
        <v>15.13277555474718</v>
      </c>
      <c r="H537" s="280">
        <f t="shared" si="258"/>
        <v>0.40014550745725724</v>
      </c>
      <c r="I537" s="123">
        <f t="shared" si="265"/>
        <v>99.999999999999986</v>
      </c>
      <c r="J537" s="279">
        <f t="shared" si="259"/>
        <v>2.8306059265811587</v>
      </c>
      <c r="K537" s="279">
        <f t="shared" si="260"/>
        <v>17.602830605926581</v>
      </c>
      <c r="L537" s="279">
        <f t="shared" si="261"/>
        <v>5.0420168067226889</v>
      </c>
      <c r="M537" s="279">
        <f t="shared" si="262"/>
        <v>8.845643520566121E-2</v>
      </c>
      <c r="N537" s="279">
        <f t="shared" si="263"/>
        <v>73.861123396727109</v>
      </c>
      <c r="O537" s="280">
        <f t="shared" si="264"/>
        <v>0.57496682883679795</v>
      </c>
    </row>
    <row r="538" spans="1:15" ht="20.100000000000001" customHeight="1">
      <c r="A538" s="10" t="s">
        <v>13</v>
      </c>
      <c r="B538" s="123">
        <f t="shared" si="252"/>
        <v>100</v>
      </c>
      <c r="C538" s="279">
        <f t="shared" si="253"/>
        <v>60.61274225368458</v>
      </c>
      <c r="D538" s="279">
        <f t="shared" si="254"/>
        <v>17.430660322618081</v>
      </c>
      <c r="E538" s="279">
        <f t="shared" si="255"/>
        <v>3.226180805384705</v>
      </c>
      <c r="F538" s="279">
        <f t="shared" si="256"/>
        <v>9.2839735406754081E-2</v>
      </c>
      <c r="G538" s="279">
        <f t="shared" si="257"/>
        <v>18.092143437391204</v>
      </c>
      <c r="H538" s="280">
        <f t="shared" si="258"/>
        <v>0.54543344551468032</v>
      </c>
      <c r="I538" s="123">
        <f t="shared" si="265"/>
        <v>100</v>
      </c>
      <c r="J538" s="279">
        <f t="shared" si="259"/>
        <v>2.1018479334179716</v>
      </c>
      <c r="K538" s="279">
        <f t="shared" si="260"/>
        <v>15.361828184511214</v>
      </c>
      <c r="L538" s="279">
        <f t="shared" si="261"/>
        <v>2.7648469459726335</v>
      </c>
      <c r="M538" s="279">
        <f t="shared" si="262"/>
        <v>7.0531809846240662E-2</v>
      </c>
      <c r="N538" s="279">
        <f t="shared" si="263"/>
        <v>78.290308929327125</v>
      </c>
      <c r="O538" s="280">
        <f t="shared" si="264"/>
        <v>1.4106361969248131</v>
      </c>
    </row>
    <row r="539" spans="1:15" ht="20.100000000000001" customHeight="1">
      <c r="A539" s="10" t="s">
        <v>14</v>
      </c>
      <c r="B539" s="123">
        <f t="shared" si="252"/>
        <v>99.999999999999986</v>
      </c>
      <c r="C539" s="279">
        <f t="shared" si="253"/>
        <v>56.949960285941224</v>
      </c>
      <c r="D539" s="279">
        <f t="shared" si="254"/>
        <v>20.611596505162826</v>
      </c>
      <c r="E539" s="279">
        <f t="shared" si="255"/>
        <v>4.4479745830023827</v>
      </c>
      <c r="F539" s="279">
        <f t="shared" si="256"/>
        <v>0.19857029388403494</v>
      </c>
      <c r="G539" s="279">
        <f t="shared" si="257"/>
        <v>17.374900714853059</v>
      </c>
      <c r="H539" s="280">
        <f t="shared" si="258"/>
        <v>0.41699761715647332</v>
      </c>
      <c r="I539" s="123">
        <f t="shared" si="265"/>
        <v>100.00000000000001</v>
      </c>
      <c r="J539" s="279">
        <f t="shared" si="259"/>
        <v>2.1320495185694637</v>
      </c>
      <c r="K539" s="279">
        <f t="shared" si="260"/>
        <v>15.703805593764327</v>
      </c>
      <c r="L539" s="279">
        <f t="shared" si="261"/>
        <v>3.8743695552498854</v>
      </c>
      <c r="M539" s="279">
        <f t="shared" si="262"/>
        <v>0.13755158184319119</v>
      </c>
      <c r="N539" s="279">
        <f t="shared" si="263"/>
        <v>76.983035304906011</v>
      </c>
      <c r="O539" s="280">
        <f t="shared" si="264"/>
        <v>1.1691884456671253</v>
      </c>
    </row>
    <row r="540" spans="1:15" ht="20.100000000000001" customHeight="1">
      <c r="A540" s="10" t="s">
        <v>15</v>
      </c>
      <c r="B540" s="123">
        <f t="shared" si="252"/>
        <v>100</v>
      </c>
      <c r="C540" s="279">
        <f t="shared" si="253"/>
        <v>55.6014029296472</v>
      </c>
      <c r="D540" s="279">
        <f t="shared" si="254"/>
        <v>23.045182587167321</v>
      </c>
      <c r="E540" s="279">
        <f t="shared" si="255"/>
        <v>3.6723746647410773</v>
      </c>
      <c r="F540" s="279">
        <f t="shared" si="256"/>
        <v>0.10315659170621003</v>
      </c>
      <c r="G540" s="279">
        <f t="shared" si="257"/>
        <v>17.062100268207139</v>
      </c>
      <c r="H540" s="280">
        <f t="shared" si="258"/>
        <v>0.51578295853105016</v>
      </c>
      <c r="I540" s="123">
        <f t="shared" si="265"/>
        <v>99.999999999999986</v>
      </c>
      <c r="J540" s="279">
        <f t="shared" si="259"/>
        <v>3.7528990090659922</v>
      </c>
      <c r="K540" s="279">
        <f t="shared" si="260"/>
        <v>19.692177946447394</v>
      </c>
      <c r="L540" s="279">
        <f t="shared" si="261"/>
        <v>3.795066413662239</v>
      </c>
      <c r="M540" s="279">
        <f t="shared" si="262"/>
        <v>4.2167404596247099E-2</v>
      </c>
      <c r="N540" s="279">
        <f t="shared" si="263"/>
        <v>72.000843348091919</v>
      </c>
      <c r="O540" s="280">
        <f t="shared" si="264"/>
        <v>0.71684587813620071</v>
      </c>
    </row>
    <row r="541" spans="1:15" ht="20.100000000000001" customHeight="1">
      <c r="A541" s="10" t="s">
        <v>16</v>
      </c>
      <c r="B541" s="123">
        <f t="shared" si="252"/>
        <v>100.00000000000001</v>
      </c>
      <c r="C541" s="279">
        <f t="shared" si="253"/>
        <v>57.815845824411142</v>
      </c>
      <c r="D541" s="279">
        <f t="shared" si="254"/>
        <v>19.866761836783251</v>
      </c>
      <c r="E541" s="279">
        <f t="shared" si="255"/>
        <v>3.8068046633357127</v>
      </c>
      <c r="F541" s="279">
        <f t="shared" si="256"/>
        <v>9.5170116583392819E-2</v>
      </c>
      <c r="G541" s="279">
        <f t="shared" si="257"/>
        <v>18.058529621698789</v>
      </c>
      <c r="H541" s="280">
        <f t="shared" si="258"/>
        <v>0.35688793718772305</v>
      </c>
      <c r="I541" s="123">
        <f t="shared" si="265"/>
        <v>100</v>
      </c>
      <c r="J541" s="279">
        <f t="shared" si="259"/>
        <v>1.7729482413497282</v>
      </c>
      <c r="K541" s="279">
        <f t="shared" si="260"/>
        <v>15.012868172719473</v>
      </c>
      <c r="L541" s="279">
        <f t="shared" si="261"/>
        <v>3.3743208464398058</v>
      </c>
      <c r="M541" s="279">
        <f t="shared" si="262"/>
        <v>8.5787818129825569E-2</v>
      </c>
      <c r="N541" s="279">
        <f t="shared" si="263"/>
        <v>79.096368315699166</v>
      </c>
      <c r="O541" s="280">
        <f t="shared" si="264"/>
        <v>0.65770660566199601</v>
      </c>
    </row>
    <row r="542" spans="1:15" ht="20.100000000000001" customHeight="1">
      <c r="A542" s="10" t="s">
        <v>17</v>
      </c>
      <c r="B542" s="123">
        <f t="shared" si="252"/>
        <v>100</v>
      </c>
      <c r="C542" s="279">
        <f t="shared" si="253"/>
        <v>58.965071151358337</v>
      </c>
      <c r="D542" s="279">
        <f t="shared" si="254"/>
        <v>18.783958602846056</v>
      </c>
      <c r="E542" s="279">
        <f t="shared" si="255"/>
        <v>4.708926261319534</v>
      </c>
      <c r="F542" s="279">
        <f t="shared" si="256"/>
        <v>0.18111254851228978</v>
      </c>
      <c r="G542" s="279">
        <f t="shared" si="257"/>
        <v>16.998706338939197</v>
      </c>
      <c r="H542" s="280">
        <f t="shared" si="258"/>
        <v>0.36222509702457956</v>
      </c>
      <c r="I542" s="123">
        <f t="shared" si="265"/>
        <v>100</v>
      </c>
      <c r="J542" s="279">
        <f t="shared" si="259"/>
        <v>2.244536326048435</v>
      </c>
      <c r="K542" s="279">
        <f t="shared" si="260"/>
        <v>16.00708800945068</v>
      </c>
      <c r="L542" s="279">
        <f t="shared" si="261"/>
        <v>3.2782043709391613</v>
      </c>
      <c r="M542" s="279">
        <f t="shared" si="262"/>
        <v>0.11813349084465447</v>
      </c>
      <c r="N542" s="279">
        <f t="shared" si="263"/>
        <v>77.347903130537503</v>
      </c>
      <c r="O542" s="280">
        <f t="shared" si="264"/>
        <v>1.004134672179563</v>
      </c>
    </row>
    <row r="543" spans="1:15" ht="20.100000000000001" customHeight="1">
      <c r="A543" s="10" t="s">
        <v>18</v>
      </c>
      <c r="B543" s="123">
        <f t="shared" si="252"/>
        <v>100</v>
      </c>
      <c r="C543" s="279">
        <f t="shared" si="253"/>
        <v>58.534259637651544</v>
      </c>
      <c r="D543" s="279">
        <f t="shared" si="254"/>
        <v>18.376243018662308</v>
      </c>
      <c r="E543" s="279">
        <f t="shared" si="255"/>
        <v>4.9993188938836672</v>
      </c>
      <c r="F543" s="279">
        <f t="shared" si="256"/>
        <v>0.1770875902465604</v>
      </c>
      <c r="G543" s="279">
        <f t="shared" si="257"/>
        <v>17.422694455796215</v>
      </c>
      <c r="H543" s="280">
        <f t="shared" si="258"/>
        <v>0.49039640375970578</v>
      </c>
      <c r="I543" s="123">
        <f t="shared" si="265"/>
        <v>100.00000000000001</v>
      </c>
      <c r="J543" s="279">
        <f t="shared" si="259"/>
        <v>1.8854869399757828</v>
      </c>
      <c r="K543" s="279">
        <f t="shared" si="260"/>
        <v>16.173672375021621</v>
      </c>
      <c r="L543" s="279">
        <f t="shared" si="261"/>
        <v>4.2899152395779279</v>
      </c>
      <c r="M543" s="279">
        <f t="shared" si="262"/>
        <v>0.22487458917142361</v>
      </c>
      <c r="N543" s="279">
        <f t="shared" si="263"/>
        <v>76.440062272963161</v>
      </c>
      <c r="O543" s="280">
        <f t="shared" si="264"/>
        <v>0.98598858329008821</v>
      </c>
    </row>
    <row r="544" spans="1:15" ht="20.100000000000001" customHeight="1">
      <c r="A544" s="10" t="s">
        <v>19</v>
      </c>
      <c r="B544" s="123">
        <f t="shared" si="252"/>
        <v>100</v>
      </c>
      <c r="C544" s="279">
        <f t="shared" si="253"/>
        <v>55.520716685330349</v>
      </c>
      <c r="D544" s="279">
        <f t="shared" si="254"/>
        <v>21.43337066069429</v>
      </c>
      <c r="E544" s="279">
        <f t="shared" si="255"/>
        <v>4.7928331466965286</v>
      </c>
      <c r="F544" s="279">
        <f t="shared" si="256"/>
        <v>8.9585666293393068E-2</v>
      </c>
      <c r="G544" s="279">
        <f t="shared" si="257"/>
        <v>17.648376259798432</v>
      </c>
      <c r="H544" s="280">
        <f t="shared" si="258"/>
        <v>0.51511758118701012</v>
      </c>
      <c r="I544" s="123">
        <f t="shared" si="265"/>
        <v>100</v>
      </c>
      <c r="J544" s="279">
        <f t="shared" si="259"/>
        <v>2.2406639004149378</v>
      </c>
      <c r="K544" s="279">
        <f t="shared" si="260"/>
        <v>17.455048409405254</v>
      </c>
      <c r="L544" s="279">
        <f t="shared" si="261"/>
        <v>4.2876901798063622</v>
      </c>
      <c r="M544" s="279">
        <f t="shared" si="262"/>
        <v>0.11065006915629322</v>
      </c>
      <c r="N544" s="279">
        <f t="shared" si="263"/>
        <v>74.218533886583685</v>
      </c>
      <c r="O544" s="280">
        <f t="shared" si="264"/>
        <v>1.6874135546334716</v>
      </c>
    </row>
    <row r="545" spans="1:15" ht="20.100000000000001" customHeight="1">
      <c r="A545" s="10" t="s">
        <v>20</v>
      </c>
      <c r="B545" s="123">
        <f t="shared" si="252"/>
        <v>100.00000000000001</v>
      </c>
      <c r="C545" s="279">
        <f t="shared" si="253"/>
        <v>57.19171575147255</v>
      </c>
      <c r="D545" s="279">
        <f t="shared" si="254"/>
        <v>21.660649819494584</v>
      </c>
      <c r="E545" s="279">
        <f t="shared" si="255"/>
        <v>4.047121413642409</v>
      </c>
      <c r="F545" s="279">
        <f t="shared" si="256"/>
        <v>1.9000570017100513E-2</v>
      </c>
      <c r="G545" s="279">
        <f t="shared" si="257"/>
        <v>16.682500475014251</v>
      </c>
      <c r="H545" s="280">
        <f t="shared" si="258"/>
        <v>0.39901197035911073</v>
      </c>
      <c r="I545" s="123">
        <f t="shared" si="265"/>
        <v>100</v>
      </c>
      <c r="J545" s="279">
        <f t="shared" si="259"/>
        <v>2.8470647518266565</v>
      </c>
      <c r="K545" s="279">
        <f t="shared" si="260"/>
        <v>19.501133786848072</v>
      </c>
      <c r="L545" s="279">
        <f t="shared" si="261"/>
        <v>4.9130763416477699</v>
      </c>
      <c r="M545" s="279">
        <f t="shared" si="262"/>
        <v>2.5195263290501389E-2</v>
      </c>
      <c r="N545" s="279">
        <f t="shared" si="263"/>
        <v>71.554547745023939</v>
      </c>
      <c r="O545" s="280">
        <f t="shared" si="264"/>
        <v>1.1589821113630638</v>
      </c>
    </row>
    <row r="546" spans="1:15" ht="20.100000000000001" customHeight="1">
      <c r="A546" s="10" t="s">
        <v>21</v>
      </c>
      <c r="B546" s="123">
        <f t="shared" si="252"/>
        <v>99.999999999999986</v>
      </c>
      <c r="C546" s="279">
        <f t="shared" si="253"/>
        <v>56.360572872788538</v>
      </c>
      <c r="D546" s="279">
        <f t="shared" si="254"/>
        <v>19.910137601797249</v>
      </c>
      <c r="E546" s="279">
        <f t="shared" si="255"/>
        <v>4.6616119067677619</v>
      </c>
      <c r="F546" s="279">
        <f t="shared" si="256"/>
        <v>0.14040999719180006</v>
      </c>
      <c r="G546" s="279">
        <f t="shared" si="257"/>
        <v>18.253299634934006</v>
      </c>
      <c r="H546" s="280">
        <f t="shared" si="258"/>
        <v>0.67396798652064027</v>
      </c>
      <c r="I546" s="123">
        <f t="shared" si="265"/>
        <v>100</v>
      </c>
      <c r="J546" s="279">
        <f t="shared" si="259"/>
        <v>2.4080267558528425</v>
      </c>
      <c r="K546" s="279">
        <f t="shared" si="260"/>
        <v>15.150501672240802</v>
      </c>
      <c r="L546" s="279">
        <f t="shared" si="261"/>
        <v>3.8127090301003341</v>
      </c>
      <c r="M546" s="279">
        <f t="shared" si="262"/>
        <v>6.6889632107023408E-2</v>
      </c>
      <c r="N546" s="279">
        <f t="shared" si="263"/>
        <v>77.123745819397996</v>
      </c>
      <c r="O546" s="280">
        <f t="shared" si="264"/>
        <v>1.4381270903010033</v>
      </c>
    </row>
    <row r="547" spans="1:15" ht="20.100000000000001" customHeight="1">
      <c r="A547" s="10" t="s">
        <v>22</v>
      </c>
      <c r="B547" s="123">
        <f t="shared" si="252"/>
        <v>100.00000000000001</v>
      </c>
      <c r="C547" s="279">
        <f t="shared" si="253"/>
        <v>58.157312411989537</v>
      </c>
      <c r="D547" s="279">
        <f t="shared" si="254"/>
        <v>20.056326694830016</v>
      </c>
      <c r="E547" s="279">
        <f t="shared" si="255"/>
        <v>4.4659022329511169</v>
      </c>
      <c r="F547" s="279">
        <f t="shared" si="256"/>
        <v>6.0350030175015092E-2</v>
      </c>
      <c r="G547" s="279">
        <f t="shared" si="257"/>
        <v>16.777308388654195</v>
      </c>
      <c r="H547" s="280">
        <f t="shared" si="258"/>
        <v>0.48280024140012073</v>
      </c>
      <c r="I547" s="123">
        <f t="shared" si="265"/>
        <v>99.999999999999986</v>
      </c>
      <c r="J547" s="279">
        <f t="shared" si="259"/>
        <v>2.7117768595041323</v>
      </c>
      <c r="K547" s="279">
        <f t="shared" si="260"/>
        <v>17.613636363636363</v>
      </c>
      <c r="L547" s="279">
        <f t="shared" si="261"/>
        <v>4.5971074380165291</v>
      </c>
      <c r="M547" s="279">
        <f t="shared" si="262"/>
        <v>0.12913223140495869</v>
      </c>
      <c r="N547" s="279">
        <f t="shared" si="263"/>
        <v>73.760330578512395</v>
      </c>
      <c r="O547" s="280">
        <f t="shared" si="264"/>
        <v>1.1880165289256199</v>
      </c>
    </row>
    <row r="548" spans="1:15" ht="20.100000000000001" customHeight="1">
      <c r="A548" s="10" t="s">
        <v>23</v>
      </c>
      <c r="B548" s="123">
        <f t="shared" si="252"/>
        <v>100</v>
      </c>
      <c r="C548" s="279">
        <f t="shared" si="253"/>
        <v>56.212871287128721</v>
      </c>
      <c r="D548" s="279">
        <f t="shared" si="254"/>
        <v>23.193069306930695</v>
      </c>
      <c r="E548" s="279">
        <f t="shared" si="255"/>
        <v>4.9257425742574261</v>
      </c>
      <c r="F548" s="279">
        <f t="shared" si="256"/>
        <v>4.9504950495049507E-2</v>
      </c>
      <c r="G548" s="279">
        <f t="shared" si="257"/>
        <v>15.222772277227723</v>
      </c>
      <c r="H548" s="280">
        <f t="shared" si="258"/>
        <v>0.39603960396039606</v>
      </c>
      <c r="I548" s="123">
        <f t="shared" si="265"/>
        <v>99.999999999999986</v>
      </c>
      <c r="J548" s="279">
        <f t="shared" si="259"/>
        <v>3.2905045440300844</v>
      </c>
      <c r="K548" s="279">
        <f t="shared" si="260"/>
        <v>20.369790034471951</v>
      </c>
      <c r="L548" s="279">
        <f t="shared" si="261"/>
        <v>5.6095267941084295</v>
      </c>
      <c r="M548" s="279">
        <f t="shared" si="262"/>
        <v>0.12535255405828893</v>
      </c>
      <c r="N548" s="279">
        <f t="shared" si="263"/>
        <v>69.445314948292065</v>
      </c>
      <c r="O548" s="280">
        <f t="shared" si="264"/>
        <v>1.1595111250391725</v>
      </c>
    </row>
    <row r="549" spans="1:15" ht="20.100000000000001" customHeight="1">
      <c r="A549" s="10" t="s">
        <v>24</v>
      </c>
      <c r="B549" s="123">
        <f t="shared" si="252"/>
        <v>99.999999999999986</v>
      </c>
      <c r="C549" s="279">
        <f t="shared" si="253"/>
        <v>59.294117647058819</v>
      </c>
      <c r="D549" s="279">
        <f t="shared" si="254"/>
        <v>19.276018099547514</v>
      </c>
      <c r="E549" s="279">
        <f t="shared" si="255"/>
        <v>4.4524886877828056</v>
      </c>
      <c r="F549" s="279">
        <f t="shared" si="256"/>
        <v>0.12669683257918551</v>
      </c>
      <c r="G549" s="279">
        <f t="shared" si="257"/>
        <v>16.41628959276018</v>
      </c>
      <c r="H549" s="280">
        <f t="shared" si="258"/>
        <v>0.43438914027149322</v>
      </c>
      <c r="I549" s="123">
        <f t="shared" si="265"/>
        <v>100.00000000000001</v>
      </c>
      <c r="J549" s="279">
        <f t="shared" si="259"/>
        <v>2.1727467811158796</v>
      </c>
      <c r="K549" s="279">
        <f t="shared" si="260"/>
        <v>16.443133047210303</v>
      </c>
      <c r="L549" s="279">
        <f t="shared" si="261"/>
        <v>3.648068669527897</v>
      </c>
      <c r="M549" s="279">
        <f t="shared" si="262"/>
        <v>8.0472103004291848E-2</v>
      </c>
      <c r="N549" s="279">
        <f t="shared" si="263"/>
        <v>75.321888412017174</v>
      </c>
      <c r="O549" s="280">
        <f t="shared" si="264"/>
        <v>2.3336909871244633</v>
      </c>
    </row>
    <row r="550" spans="1:15" ht="20.100000000000001" customHeight="1">
      <c r="A550" s="10" t="s">
        <v>25</v>
      </c>
      <c r="B550" s="123">
        <f t="shared" si="252"/>
        <v>99.999999999999986</v>
      </c>
      <c r="C550" s="279">
        <f t="shared" si="253"/>
        <v>57.915057915057908</v>
      </c>
      <c r="D550" s="279">
        <f t="shared" si="254"/>
        <v>17.938817938817937</v>
      </c>
      <c r="E550" s="279">
        <f t="shared" si="255"/>
        <v>3.9798039798039802</v>
      </c>
      <c r="F550" s="279">
        <f t="shared" si="256"/>
        <v>0.11880011880011879</v>
      </c>
      <c r="G550" s="279">
        <f t="shared" si="257"/>
        <v>19.512919512919513</v>
      </c>
      <c r="H550" s="280">
        <f t="shared" si="258"/>
        <v>0.53460053460053458</v>
      </c>
      <c r="I550" s="123">
        <f t="shared" si="265"/>
        <v>100</v>
      </c>
      <c r="J550" s="279">
        <f t="shared" si="259"/>
        <v>2.7703604806408544</v>
      </c>
      <c r="K550" s="279">
        <f t="shared" si="260"/>
        <v>15.82109479305741</v>
      </c>
      <c r="L550" s="279">
        <f t="shared" si="261"/>
        <v>4.739652870493992</v>
      </c>
      <c r="M550" s="279">
        <f t="shared" si="262"/>
        <v>3.3377837116154871E-2</v>
      </c>
      <c r="N550" s="279">
        <f t="shared" si="263"/>
        <v>76.001335113484643</v>
      </c>
      <c r="O550" s="280">
        <f t="shared" si="264"/>
        <v>0.63417890520694253</v>
      </c>
    </row>
    <row r="551" spans="1:15" ht="18" thickBot="1">
      <c r="A551" s="11" t="s">
        <v>26</v>
      </c>
      <c r="B551" s="124">
        <f t="shared" si="252"/>
        <v>100.00000000000001</v>
      </c>
      <c r="C551" s="281">
        <f t="shared" si="253"/>
        <v>56.33742199268346</v>
      </c>
      <c r="D551" s="281">
        <f t="shared" si="254"/>
        <v>20.185065633742198</v>
      </c>
      <c r="E551" s="281">
        <f t="shared" si="255"/>
        <v>4.0241015709059607</v>
      </c>
      <c r="F551" s="281">
        <f t="shared" si="256"/>
        <v>8.607703894986013E-2</v>
      </c>
      <c r="G551" s="281">
        <f t="shared" si="257"/>
        <v>18.592640413169786</v>
      </c>
      <c r="H551" s="282">
        <f t="shared" si="258"/>
        <v>0.77469335054874111</v>
      </c>
      <c r="I551" s="124">
        <f t="shared" si="265"/>
        <v>100.00000000000001</v>
      </c>
      <c r="J551" s="281">
        <f t="shared" si="259"/>
        <v>1.8829663962920047</v>
      </c>
      <c r="K551" s="281">
        <f t="shared" si="260"/>
        <v>16.888760139049825</v>
      </c>
      <c r="L551" s="281">
        <f t="shared" si="261"/>
        <v>3.5921205098493627</v>
      </c>
      <c r="M551" s="281">
        <f t="shared" si="262"/>
        <v>5.7937427578215524E-2</v>
      </c>
      <c r="N551" s="281">
        <f t="shared" si="263"/>
        <v>75.811123986095026</v>
      </c>
      <c r="O551" s="282">
        <f t="shared" si="264"/>
        <v>1.7670915411355737</v>
      </c>
    </row>
    <row r="552" spans="1:15">
      <c r="A552" s="76" t="s">
        <v>187</v>
      </c>
    </row>
    <row r="553" spans="1:15">
      <c r="A553" s="76" t="s">
        <v>178</v>
      </c>
    </row>
    <row r="554" spans="1:15">
      <c r="A554" s="76" t="s">
        <v>231</v>
      </c>
    </row>
  </sheetData>
  <mergeCells count="84">
    <mergeCell ref="A32:A34"/>
    <mergeCell ref="B33:B34"/>
    <mergeCell ref="E33:E34"/>
    <mergeCell ref="K6:K7"/>
    <mergeCell ref="L6:L7"/>
    <mergeCell ref="A5:A7"/>
    <mergeCell ref="B6:B7"/>
    <mergeCell ref="E6:E7"/>
    <mergeCell ref="G6:G7"/>
    <mergeCell ref="J6:J7"/>
    <mergeCell ref="F6:F7"/>
    <mergeCell ref="B155:B157"/>
    <mergeCell ref="A95:A97"/>
    <mergeCell ref="B96:B97"/>
    <mergeCell ref="J96:J97"/>
    <mergeCell ref="K96:K97"/>
    <mergeCell ref="C156:C157"/>
    <mergeCell ref="D156:D157"/>
    <mergeCell ref="A63:A66"/>
    <mergeCell ref="B64:B66"/>
    <mergeCell ref="I64:I66"/>
    <mergeCell ref="T96:T97"/>
    <mergeCell ref="A122:A124"/>
    <mergeCell ref="B123:B124"/>
    <mergeCell ref="S96:S97"/>
    <mergeCell ref="Q64:Q66"/>
    <mergeCell ref="J64:J66"/>
    <mergeCell ref="X217:X218"/>
    <mergeCell ref="Y217:Y218"/>
    <mergeCell ref="J183:J184"/>
    <mergeCell ref="J123:J124"/>
    <mergeCell ref="A243:A246"/>
    <mergeCell ref="D216:D218"/>
    <mergeCell ref="E217:E218"/>
    <mergeCell ref="F217:F218"/>
    <mergeCell ref="G217:G218"/>
    <mergeCell ref="W217:W218"/>
    <mergeCell ref="A214:A218"/>
    <mergeCell ref="B215:B218"/>
    <mergeCell ref="C216:C218"/>
    <mergeCell ref="A182:A184"/>
    <mergeCell ref="B183:B184"/>
    <mergeCell ref="A154:A157"/>
    <mergeCell ref="I245:I246"/>
    <mergeCell ref="B245:B246"/>
    <mergeCell ref="A271:A274"/>
    <mergeCell ref="B273:B274"/>
    <mergeCell ref="I273:I274"/>
    <mergeCell ref="Q273:Q274"/>
    <mergeCell ref="A389:A392"/>
    <mergeCell ref="B390:B392"/>
    <mergeCell ref="C391:C392"/>
    <mergeCell ref="D391:D392"/>
    <mergeCell ref="A299:A303"/>
    <mergeCell ref="B300:B303"/>
    <mergeCell ref="C301:C303"/>
    <mergeCell ref="D301:D303"/>
    <mergeCell ref="E302:E303"/>
    <mergeCell ref="F302:F303"/>
    <mergeCell ref="G302:G303"/>
    <mergeCell ref="A356:A359"/>
    <mergeCell ref="B358:B359"/>
    <mergeCell ref="I358:I359"/>
    <mergeCell ref="Q358:Q359"/>
    <mergeCell ref="I445:I446"/>
    <mergeCell ref="A444:A446"/>
    <mergeCell ref="B445:B446"/>
    <mergeCell ref="B418:B419"/>
    <mergeCell ref="A417:A419"/>
    <mergeCell ref="W302:W303"/>
    <mergeCell ref="X302:X303"/>
    <mergeCell ref="Y302:Y303"/>
    <mergeCell ref="A328:A331"/>
    <mergeCell ref="B330:B331"/>
    <mergeCell ref="I330:I331"/>
    <mergeCell ref="A526:A528"/>
    <mergeCell ref="B527:B528"/>
    <mergeCell ref="I527:I528"/>
    <mergeCell ref="A471:A474"/>
    <mergeCell ref="B472:B474"/>
    <mergeCell ref="C473:C474"/>
    <mergeCell ref="D473:D474"/>
    <mergeCell ref="A499:A501"/>
    <mergeCell ref="B500:B50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0"/>
  <sheetViews>
    <sheetView zoomScale="85" zoomScaleNormal="85" workbookViewId="0">
      <pane ySplit="1" topLeftCell="A500" activePane="bottomLeft" state="frozen"/>
      <selection pane="bottomLeft" activeCell="O393" sqref="O393"/>
    </sheetView>
  </sheetViews>
  <sheetFormatPr defaultRowHeight="16.5"/>
  <cols>
    <col min="1" max="1" width="13.625" customWidth="1"/>
    <col min="2" max="2" width="14.5" customWidth="1"/>
    <col min="3" max="4" width="12.625" customWidth="1"/>
    <col min="5" max="5" width="14.625" customWidth="1"/>
    <col min="6" max="7" width="12.625" customWidth="1"/>
    <col min="8" max="8" width="14.375" customWidth="1"/>
    <col min="9" max="10" width="12.625" customWidth="1"/>
    <col min="11" max="11" width="13.875" customWidth="1"/>
    <col min="12" max="13" width="12.625" customWidth="1"/>
    <col min="14" max="14" width="14.625" customWidth="1"/>
    <col min="15" max="29" width="12.625" customWidth="1"/>
  </cols>
  <sheetData>
    <row r="1" spans="1:26" s="248" customFormat="1" ht="25.5">
      <c r="A1" s="249" t="s">
        <v>325</v>
      </c>
    </row>
    <row r="3" spans="1:26" ht="19.5">
      <c r="A3" s="5" t="s">
        <v>118</v>
      </c>
      <c r="M3" s="1" t="s">
        <v>177</v>
      </c>
      <c r="Z3" s="1"/>
    </row>
    <row r="4" spans="1:26" ht="5.0999999999999996" customHeight="1" thickBot="1"/>
    <row r="5" spans="1:26" ht="20.100000000000001" customHeight="1">
      <c r="A5" s="467" t="s">
        <v>4</v>
      </c>
      <c r="B5" s="8" t="s">
        <v>119</v>
      </c>
      <c r="C5" s="6"/>
      <c r="D5" s="6"/>
      <c r="E5" s="7"/>
      <c r="F5" s="24"/>
      <c r="G5" s="24"/>
      <c r="H5" s="24"/>
      <c r="I5" s="24"/>
      <c r="J5" s="24"/>
      <c r="K5" s="24"/>
      <c r="L5" s="24"/>
      <c r="M5" s="28"/>
    </row>
    <row r="6" spans="1:26" ht="20.100000000000001" customHeight="1">
      <c r="A6" s="468"/>
      <c r="B6" s="86" t="s">
        <v>30</v>
      </c>
      <c r="C6" s="87"/>
      <c r="D6" s="87"/>
      <c r="E6" s="87"/>
      <c r="F6" s="88" t="s">
        <v>116</v>
      </c>
      <c r="G6" s="83"/>
      <c r="H6" s="83"/>
      <c r="I6" s="89"/>
      <c r="J6" s="83" t="s">
        <v>117</v>
      </c>
      <c r="K6" s="83"/>
      <c r="L6" s="83"/>
      <c r="M6" s="84"/>
    </row>
    <row r="7" spans="1:26" ht="20.100000000000001" customHeight="1">
      <c r="A7" s="468"/>
      <c r="B7" s="469" t="s">
        <v>111</v>
      </c>
      <c r="C7" s="44" t="s">
        <v>112</v>
      </c>
      <c r="D7" s="82"/>
      <c r="E7" s="499" t="s">
        <v>115</v>
      </c>
      <c r="F7" s="492" t="s">
        <v>111</v>
      </c>
      <c r="G7" s="44" t="s">
        <v>112</v>
      </c>
      <c r="H7" s="82"/>
      <c r="I7" s="502" t="s">
        <v>115</v>
      </c>
      <c r="J7" s="499" t="s">
        <v>111</v>
      </c>
      <c r="K7" s="44" t="s">
        <v>112</v>
      </c>
      <c r="L7" s="82"/>
      <c r="M7" s="496" t="s">
        <v>115</v>
      </c>
    </row>
    <row r="8" spans="1:26" ht="20.100000000000001" customHeight="1" thickBot="1">
      <c r="A8" s="468"/>
      <c r="B8" s="472"/>
      <c r="C8" s="60" t="s">
        <v>113</v>
      </c>
      <c r="D8" s="60" t="s">
        <v>114</v>
      </c>
      <c r="E8" s="501"/>
      <c r="F8" s="498"/>
      <c r="G8" s="60" t="s">
        <v>113</v>
      </c>
      <c r="H8" s="60" t="s">
        <v>114</v>
      </c>
      <c r="I8" s="503"/>
      <c r="J8" s="500"/>
      <c r="K8" s="60" t="s">
        <v>113</v>
      </c>
      <c r="L8" s="60" t="s">
        <v>114</v>
      </c>
      <c r="M8" s="497"/>
    </row>
    <row r="9" spans="1:26" ht="20.100000000000001" customHeight="1" thickBot="1">
      <c r="A9" s="32" t="s">
        <v>27</v>
      </c>
      <c r="B9" s="240">
        <f t="shared" ref="B9:M9" si="0">SUM(B10:B31)</f>
        <v>29</v>
      </c>
      <c r="C9" s="241">
        <f t="shared" si="0"/>
        <v>976</v>
      </c>
      <c r="D9" s="241">
        <f t="shared" si="0"/>
        <v>702</v>
      </c>
      <c r="E9" s="260">
        <f t="shared" si="0"/>
        <v>219</v>
      </c>
      <c r="F9" s="260">
        <f t="shared" si="0"/>
        <v>18</v>
      </c>
      <c r="G9" s="241">
        <f t="shared" si="0"/>
        <v>799</v>
      </c>
      <c r="H9" s="241">
        <f t="shared" si="0"/>
        <v>571</v>
      </c>
      <c r="I9" s="241">
        <f t="shared" si="0"/>
        <v>171</v>
      </c>
      <c r="J9" s="261">
        <f t="shared" si="0"/>
        <v>11</v>
      </c>
      <c r="K9" s="241">
        <f t="shared" si="0"/>
        <v>177</v>
      </c>
      <c r="L9" s="241">
        <f t="shared" si="0"/>
        <v>131</v>
      </c>
      <c r="M9" s="253">
        <f t="shared" si="0"/>
        <v>48</v>
      </c>
    </row>
    <row r="10" spans="1:26" ht="20.100000000000001" customHeight="1">
      <c r="A10" s="29" t="s">
        <v>5</v>
      </c>
      <c r="B10" s="242">
        <f>SUM(F10,J10)</f>
        <v>1</v>
      </c>
      <c r="C10" s="250">
        <f t="shared" ref="C10:D25" si="1">SUM(G10,K10)</f>
        <v>58</v>
      </c>
      <c r="D10" s="250">
        <f t="shared" si="1"/>
        <v>52</v>
      </c>
      <c r="E10" s="262">
        <f t="shared" ref="E10:E31" si="2">SUM(I10,M10)</f>
        <v>13</v>
      </c>
      <c r="F10" s="262">
        <v>1</v>
      </c>
      <c r="G10" s="250">
        <v>58</v>
      </c>
      <c r="H10" s="250">
        <v>52</v>
      </c>
      <c r="I10" s="250">
        <v>13</v>
      </c>
      <c r="J10" s="263">
        <v>0</v>
      </c>
      <c r="K10" s="250">
        <v>0</v>
      </c>
      <c r="L10" s="250">
        <v>0</v>
      </c>
      <c r="M10" s="254">
        <v>0</v>
      </c>
    </row>
    <row r="11" spans="1:26" ht="20.100000000000001" customHeight="1">
      <c r="A11" s="10" t="s">
        <v>6</v>
      </c>
      <c r="B11" s="244">
        <f t="shared" ref="B11:B31" si="3">SUM(F11,J11)</f>
        <v>6</v>
      </c>
      <c r="C11" s="251">
        <f t="shared" si="1"/>
        <v>76</v>
      </c>
      <c r="D11" s="251">
        <f t="shared" si="1"/>
        <v>28</v>
      </c>
      <c r="E11" s="264">
        <f t="shared" si="2"/>
        <v>23</v>
      </c>
      <c r="F11" s="264">
        <v>2</v>
      </c>
      <c r="G11" s="251">
        <v>45</v>
      </c>
      <c r="H11" s="251">
        <v>16</v>
      </c>
      <c r="I11" s="251">
        <v>12</v>
      </c>
      <c r="J11" s="265">
        <v>4</v>
      </c>
      <c r="K11" s="251">
        <v>31</v>
      </c>
      <c r="L11" s="251">
        <v>12</v>
      </c>
      <c r="M11" s="255">
        <v>11</v>
      </c>
    </row>
    <row r="12" spans="1:26" ht="20.100000000000001" customHeight="1">
      <c r="A12" s="10" t="s">
        <v>7</v>
      </c>
      <c r="B12" s="244">
        <f t="shared" si="3"/>
        <v>5</v>
      </c>
      <c r="C12" s="251">
        <f t="shared" si="1"/>
        <v>210</v>
      </c>
      <c r="D12" s="251">
        <f t="shared" si="1"/>
        <v>169</v>
      </c>
      <c r="E12" s="264">
        <f t="shared" si="2"/>
        <v>42</v>
      </c>
      <c r="F12" s="264">
        <v>2</v>
      </c>
      <c r="G12" s="251">
        <v>92</v>
      </c>
      <c r="H12" s="251">
        <v>66</v>
      </c>
      <c r="I12" s="251">
        <v>18</v>
      </c>
      <c r="J12" s="265">
        <v>3</v>
      </c>
      <c r="K12" s="251">
        <v>118</v>
      </c>
      <c r="L12" s="251">
        <v>103</v>
      </c>
      <c r="M12" s="255">
        <v>24</v>
      </c>
    </row>
    <row r="13" spans="1:26" ht="20.100000000000001" customHeight="1">
      <c r="A13" s="10" t="s">
        <v>8</v>
      </c>
      <c r="B13" s="244">
        <f t="shared" si="3"/>
        <v>3</v>
      </c>
      <c r="C13" s="251">
        <f t="shared" si="1"/>
        <v>70</v>
      </c>
      <c r="D13" s="251">
        <f t="shared" si="1"/>
        <v>46</v>
      </c>
      <c r="E13" s="264">
        <f t="shared" si="2"/>
        <v>17</v>
      </c>
      <c r="F13" s="264">
        <v>1</v>
      </c>
      <c r="G13" s="251">
        <v>60</v>
      </c>
      <c r="H13" s="251">
        <v>36</v>
      </c>
      <c r="I13" s="251">
        <v>10</v>
      </c>
      <c r="J13" s="265">
        <v>2</v>
      </c>
      <c r="K13" s="251">
        <v>10</v>
      </c>
      <c r="L13" s="251">
        <v>10</v>
      </c>
      <c r="M13" s="255">
        <v>7</v>
      </c>
    </row>
    <row r="14" spans="1:26" ht="20.100000000000001" customHeight="1">
      <c r="A14" s="10" t="s">
        <v>9</v>
      </c>
      <c r="B14" s="244">
        <f t="shared" si="3"/>
        <v>1</v>
      </c>
      <c r="C14" s="251">
        <f t="shared" si="1"/>
        <v>29</v>
      </c>
      <c r="D14" s="251">
        <f t="shared" si="1"/>
        <v>20</v>
      </c>
      <c r="E14" s="264">
        <f t="shared" si="2"/>
        <v>7</v>
      </c>
      <c r="F14" s="264">
        <v>1</v>
      </c>
      <c r="G14" s="251">
        <v>29</v>
      </c>
      <c r="H14" s="251">
        <v>20</v>
      </c>
      <c r="I14" s="251">
        <v>7</v>
      </c>
      <c r="J14" s="265">
        <v>0</v>
      </c>
      <c r="K14" s="251">
        <v>0</v>
      </c>
      <c r="L14" s="251">
        <v>0</v>
      </c>
      <c r="M14" s="255">
        <v>0</v>
      </c>
    </row>
    <row r="15" spans="1:26" ht="20.100000000000001" customHeight="1">
      <c r="A15" s="10" t="s">
        <v>10</v>
      </c>
      <c r="B15" s="244">
        <f t="shared" si="3"/>
        <v>1</v>
      </c>
      <c r="C15" s="251">
        <f t="shared" si="1"/>
        <v>58</v>
      </c>
      <c r="D15" s="251">
        <f t="shared" si="1"/>
        <v>55</v>
      </c>
      <c r="E15" s="264">
        <f t="shared" si="2"/>
        <v>17</v>
      </c>
      <c r="F15" s="264">
        <v>1</v>
      </c>
      <c r="G15" s="251">
        <v>58</v>
      </c>
      <c r="H15" s="251">
        <v>55</v>
      </c>
      <c r="I15" s="251">
        <v>17</v>
      </c>
      <c r="J15" s="265">
        <v>0</v>
      </c>
      <c r="K15" s="251">
        <v>0</v>
      </c>
      <c r="L15" s="251">
        <v>0</v>
      </c>
      <c r="M15" s="255">
        <v>0</v>
      </c>
    </row>
    <row r="16" spans="1:26" ht="20.100000000000001" customHeight="1">
      <c r="A16" s="10" t="s">
        <v>11</v>
      </c>
      <c r="B16" s="244">
        <f t="shared" si="3"/>
        <v>1</v>
      </c>
      <c r="C16" s="251">
        <f t="shared" si="1"/>
        <v>29</v>
      </c>
      <c r="D16" s="251">
        <f t="shared" si="1"/>
        <v>27</v>
      </c>
      <c r="E16" s="264">
        <f t="shared" si="2"/>
        <v>7</v>
      </c>
      <c r="F16" s="264">
        <v>1</v>
      </c>
      <c r="G16" s="251">
        <v>29</v>
      </c>
      <c r="H16" s="251">
        <v>27</v>
      </c>
      <c r="I16" s="251">
        <v>7</v>
      </c>
      <c r="J16" s="265">
        <v>0</v>
      </c>
      <c r="K16" s="251">
        <v>0</v>
      </c>
      <c r="L16" s="251">
        <v>0</v>
      </c>
      <c r="M16" s="255">
        <v>0</v>
      </c>
    </row>
    <row r="17" spans="1:13" ht="20.100000000000001" customHeight="1">
      <c r="A17" s="10" t="s">
        <v>12</v>
      </c>
      <c r="B17" s="244">
        <f t="shared" si="3"/>
        <v>0</v>
      </c>
      <c r="C17" s="251">
        <f t="shared" si="1"/>
        <v>0</v>
      </c>
      <c r="D17" s="251">
        <f t="shared" si="1"/>
        <v>0</v>
      </c>
      <c r="E17" s="264">
        <f t="shared" si="2"/>
        <v>0</v>
      </c>
      <c r="F17" s="264">
        <v>0</v>
      </c>
      <c r="G17" s="251">
        <v>0</v>
      </c>
      <c r="H17" s="251">
        <v>0</v>
      </c>
      <c r="I17" s="251">
        <v>0</v>
      </c>
      <c r="J17" s="265">
        <v>0</v>
      </c>
      <c r="K17" s="251">
        <v>0</v>
      </c>
      <c r="L17" s="251">
        <v>0</v>
      </c>
      <c r="M17" s="255">
        <v>0</v>
      </c>
    </row>
    <row r="18" spans="1:13" ht="20.100000000000001" customHeight="1">
      <c r="A18" s="10" t="s">
        <v>13</v>
      </c>
      <c r="B18" s="244">
        <f t="shared" si="3"/>
        <v>1</v>
      </c>
      <c r="C18" s="251">
        <f t="shared" si="1"/>
        <v>9</v>
      </c>
      <c r="D18" s="251">
        <f t="shared" si="1"/>
        <v>4</v>
      </c>
      <c r="E18" s="264">
        <f t="shared" si="2"/>
        <v>3</v>
      </c>
      <c r="F18" s="264">
        <v>0</v>
      </c>
      <c r="G18" s="251">
        <v>0</v>
      </c>
      <c r="H18" s="251">
        <v>0</v>
      </c>
      <c r="I18" s="251">
        <v>0</v>
      </c>
      <c r="J18" s="265">
        <v>1</v>
      </c>
      <c r="K18" s="251">
        <v>9</v>
      </c>
      <c r="L18" s="251">
        <v>4</v>
      </c>
      <c r="M18" s="255">
        <v>3</v>
      </c>
    </row>
    <row r="19" spans="1:13" ht="20.100000000000001" customHeight="1">
      <c r="A19" s="10" t="s">
        <v>14</v>
      </c>
      <c r="B19" s="244">
        <f t="shared" si="3"/>
        <v>1</v>
      </c>
      <c r="C19" s="251">
        <f t="shared" si="1"/>
        <v>50</v>
      </c>
      <c r="D19" s="251">
        <f t="shared" si="1"/>
        <v>40</v>
      </c>
      <c r="E19" s="264">
        <f t="shared" si="2"/>
        <v>12</v>
      </c>
      <c r="F19" s="264">
        <v>1</v>
      </c>
      <c r="G19" s="251">
        <v>50</v>
      </c>
      <c r="H19" s="251">
        <v>40</v>
      </c>
      <c r="I19" s="251">
        <v>12</v>
      </c>
      <c r="J19" s="265">
        <v>0</v>
      </c>
      <c r="K19" s="251">
        <v>0</v>
      </c>
      <c r="L19" s="251">
        <v>0</v>
      </c>
      <c r="M19" s="255">
        <v>0</v>
      </c>
    </row>
    <row r="20" spans="1:13" ht="20.100000000000001" customHeight="1">
      <c r="A20" s="10" t="s">
        <v>15</v>
      </c>
      <c r="B20" s="244">
        <f t="shared" si="3"/>
        <v>1</v>
      </c>
      <c r="C20" s="251">
        <f t="shared" si="1"/>
        <v>50</v>
      </c>
      <c r="D20" s="251">
        <f t="shared" si="1"/>
        <v>39</v>
      </c>
      <c r="E20" s="264">
        <f t="shared" si="2"/>
        <v>8</v>
      </c>
      <c r="F20" s="264">
        <v>1</v>
      </c>
      <c r="G20" s="251">
        <v>50</v>
      </c>
      <c r="H20" s="251">
        <v>39</v>
      </c>
      <c r="I20" s="251">
        <v>8</v>
      </c>
      <c r="J20" s="265">
        <v>0</v>
      </c>
      <c r="K20" s="251">
        <v>0</v>
      </c>
      <c r="L20" s="251">
        <v>0</v>
      </c>
      <c r="M20" s="255">
        <v>0</v>
      </c>
    </row>
    <row r="21" spans="1:13" ht="20.100000000000001" customHeight="1">
      <c r="A21" s="10" t="s">
        <v>16</v>
      </c>
      <c r="B21" s="244">
        <f t="shared" si="3"/>
        <v>1</v>
      </c>
      <c r="C21" s="251">
        <f t="shared" si="1"/>
        <v>9</v>
      </c>
      <c r="D21" s="251">
        <f t="shared" si="1"/>
        <v>2</v>
      </c>
      <c r="E21" s="264">
        <f t="shared" si="2"/>
        <v>3</v>
      </c>
      <c r="F21" s="264">
        <v>0</v>
      </c>
      <c r="G21" s="251">
        <v>0</v>
      </c>
      <c r="H21" s="251">
        <v>0</v>
      </c>
      <c r="I21" s="251">
        <v>0</v>
      </c>
      <c r="J21" s="265">
        <v>1</v>
      </c>
      <c r="K21" s="251">
        <v>9</v>
      </c>
      <c r="L21" s="251">
        <v>2</v>
      </c>
      <c r="M21" s="255">
        <v>3</v>
      </c>
    </row>
    <row r="22" spans="1:13" ht="20.100000000000001" customHeight="1">
      <c r="A22" s="10" t="s">
        <v>17</v>
      </c>
      <c r="B22" s="244">
        <f t="shared" si="3"/>
        <v>1</v>
      </c>
      <c r="C22" s="251">
        <f t="shared" si="1"/>
        <v>52</v>
      </c>
      <c r="D22" s="251">
        <f t="shared" si="1"/>
        <v>48</v>
      </c>
      <c r="E22" s="264">
        <f t="shared" si="2"/>
        <v>12</v>
      </c>
      <c r="F22" s="264">
        <v>1</v>
      </c>
      <c r="G22" s="251">
        <v>52</v>
      </c>
      <c r="H22" s="251">
        <v>48</v>
      </c>
      <c r="I22" s="251">
        <v>12</v>
      </c>
      <c r="J22" s="265">
        <v>0</v>
      </c>
      <c r="K22" s="251">
        <v>0</v>
      </c>
      <c r="L22" s="251">
        <v>0</v>
      </c>
      <c r="M22" s="255">
        <v>0</v>
      </c>
    </row>
    <row r="23" spans="1:13" ht="20.100000000000001" customHeight="1">
      <c r="A23" s="10" t="s">
        <v>18</v>
      </c>
      <c r="B23" s="244">
        <f t="shared" si="3"/>
        <v>0</v>
      </c>
      <c r="C23" s="251">
        <f t="shared" si="1"/>
        <v>0</v>
      </c>
      <c r="D23" s="251">
        <f t="shared" si="1"/>
        <v>0</v>
      </c>
      <c r="E23" s="264">
        <f t="shared" si="2"/>
        <v>0</v>
      </c>
      <c r="F23" s="264">
        <v>0</v>
      </c>
      <c r="G23" s="251">
        <v>0</v>
      </c>
      <c r="H23" s="251">
        <v>0</v>
      </c>
      <c r="I23" s="251">
        <v>0</v>
      </c>
      <c r="J23" s="265">
        <v>0</v>
      </c>
      <c r="K23" s="251">
        <v>0</v>
      </c>
      <c r="L23" s="251">
        <v>0</v>
      </c>
      <c r="M23" s="255">
        <v>0</v>
      </c>
    </row>
    <row r="24" spans="1:13" ht="20.100000000000001" customHeight="1">
      <c r="A24" s="10" t="s">
        <v>19</v>
      </c>
      <c r="B24" s="244">
        <f t="shared" si="3"/>
        <v>0</v>
      </c>
      <c r="C24" s="251">
        <f t="shared" si="1"/>
        <v>0</v>
      </c>
      <c r="D24" s="251">
        <f t="shared" si="1"/>
        <v>0</v>
      </c>
      <c r="E24" s="264">
        <f t="shared" si="2"/>
        <v>0</v>
      </c>
      <c r="F24" s="264">
        <v>0</v>
      </c>
      <c r="G24" s="251">
        <v>0</v>
      </c>
      <c r="H24" s="251">
        <v>0</v>
      </c>
      <c r="I24" s="251">
        <v>0</v>
      </c>
      <c r="J24" s="265">
        <v>0</v>
      </c>
      <c r="K24" s="251">
        <v>0</v>
      </c>
      <c r="L24" s="251">
        <v>0</v>
      </c>
      <c r="M24" s="255">
        <v>0</v>
      </c>
    </row>
    <row r="25" spans="1:13" ht="20.100000000000001" customHeight="1">
      <c r="A25" s="10" t="s">
        <v>20</v>
      </c>
      <c r="B25" s="244">
        <f t="shared" si="3"/>
        <v>1</v>
      </c>
      <c r="C25" s="251">
        <f t="shared" si="1"/>
        <v>20</v>
      </c>
      <c r="D25" s="251">
        <f t="shared" si="1"/>
        <v>4</v>
      </c>
      <c r="E25" s="264">
        <f t="shared" si="2"/>
        <v>6</v>
      </c>
      <c r="F25" s="264">
        <v>1</v>
      </c>
      <c r="G25" s="251">
        <v>20</v>
      </c>
      <c r="H25" s="251">
        <v>4</v>
      </c>
      <c r="I25" s="251">
        <v>6</v>
      </c>
      <c r="J25" s="265">
        <v>0</v>
      </c>
      <c r="K25" s="251">
        <v>0</v>
      </c>
      <c r="L25" s="251">
        <v>0</v>
      </c>
      <c r="M25" s="255">
        <v>0</v>
      </c>
    </row>
    <row r="26" spans="1:13" ht="20.100000000000001" customHeight="1">
      <c r="A26" s="10" t="s">
        <v>21</v>
      </c>
      <c r="B26" s="244">
        <f t="shared" si="3"/>
        <v>1</v>
      </c>
      <c r="C26" s="251">
        <f t="shared" ref="C26:C31" si="4">SUM(G26,K26)</f>
        <v>64</v>
      </c>
      <c r="D26" s="251">
        <f t="shared" ref="D26:D31" si="5">SUM(H26,L26)</f>
        <v>33</v>
      </c>
      <c r="E26" s="264">
        <f t="shared" si="2"/>
        <v>10</v>
      </c>
      <c r="F26" s="264">
        <v>1</v>
      </c>
      <c r="G26" s="251">
        <v>64</v>
      </c>
      <c r="H26" s="251">
        <v>33</v>
      </c>
      <c r="I26" s="251">
        <v>10</v>
      </c>
      <c r="J26" s="265">
        <v>0</v>
      </c>
      <c r="K26" s="251">
        <v>0</v>
      </c>
      <c r="L26" s="251">
        <v>0</v>
      </c>
      <c r="M26" s="255">
        <v>0</v>
      </c>
    </row>
    <row r="27" spans="1:13" ht="20.100000000000001" customHeight="1">
      <c r="A27" s="10" t="s">
        <v>22</v>
      </c>
      <c r="B27" s="244">
        <f t="shared" si="3"/>
        <v>2</v>
      </c>
      <c r="C27" s="251">
        <f t="shared" si="4"/>
        <v>95</v>
      </c>
      <c r="D27" s="251">
        <f t="shared" si="5"/>
        <v>70</v>
      </c>
      <c r="E27" s="264">
        <f t="shared" si="2"/>
        <v>20</v>
      </c>
      <c r="F27" s="264">
        <v>2</v>
      </c>
      <c r="G27" s="251">
        <v>95</v>
      </c>
      <c r="H27" s="251">
        <v>70</v>
      </c>
      <c r="I27" s="251">
        <v>20</v>
      </c>
      <c r="J27" s="265">
        <v>0</v>
      </c>
      <c r="K27" s="251">
        <v>0</v>
      </c>
      <c r="L27" s="251">
        <v>0</v>
      </c>
      <c r="M27" s="255">
        <v>0</v>
      </c>
    </row>
    <row r="28" spans="1:13" ht="20.100000000000001" customHeight="1">
      <c r="A28" s="10" t="s">
        <v>23</v>
      </c>
      <c r="B28" s="244">
        <f t="shared" si="3"/>
        <v>1</v>
      </c>
      <c r="C28" s="251">
        <f t="shared" si="4"/>
        <v>77</v>
      </c>
      <c r="D28" s="251">
        <f t="shared" si="5"/>
        <v>52</v>
      </c>
      <c r="E28" s="264">
        <f t="shared" si="2"/>
        <v>13</v>
      </c>
      <c r="F28" s="264">
        <v>1</v>
      </c>
      <c r="G28" s="251">
        <v>77</v>
      </c>
      <c r="H28" s="251">
        <v>52</v>
      </c>
      <c r="I28" s="251">
        <v>13</v>
      </c>
      <c r="J28" s="265">
        <v>0</v>
      </c>
      <c r="K28" s="251">
        <v>0</v>
      </c>
      <c r="L28" s="251">
        <v>0</v>
      </c>
      <c r="M28" s="255">
        <v>0</v>
      </c>
    </row>
    <row r="29" spans="1:13" ht="20.100000000000001" customHeight="1">
      <c r="A29" s="10" t="s">
        <v>24</v>
      </c>
      <c r="B29" s="244">
        <f t="shared" si="3"/>
        <v>1</v>
      </c>
      <c r="C29" s="251">
        <f t="shared" si="4"/>
        <v>20</v>
      </c>
      <c r="D29" s="251">
        <f t="shared" si="5"/>
        <v>13</v>
      </c>
      <c r="E29" s="264">
        <f t="shared" si="2"/>
        <v>6</v>
      </c>
      <c r="F29" s="264">
        <v>1</v>
      </c>
      <c r="G29" s="251">
        <v>20</v>
      </c>
      <c r="H29" s="251">
        <v>13</v>
      </c>
      <c r="I29" s="251">
        <v>6</v>
      </c>
      <c r="J29" s="265">
        <v>0</v>
      </c>
      <c r="K29" s="251">
        <v>0</v>
      </c>
      <c r="L29" s="251">
        <v>0</v>
      </c>
      <c r="M29" s="255">
        <v>0</v>
      </c>
    </row>
    <row r="30" spans="1:13" ht="20.100000000000001" customHeight="1">
      <c r="A30" s="10" t="s">
        <v>25</v>
      </c>
      <c r="B30" s="244">
        <f t="shared" si="3"/>
        <v>0</v>
      </c>
      <c r="C30" s="251">
        <f t="shared" si="4"/>
        <v>0</v>
      </c>
      <c r="D30" s="251">
        <f t="shared" si="5"/>
        <v>0</v>
      </c>
      <c r="E30" s="264">
        <f t="shared" si="2"/>
        <v>0</v>
      </c>
      <c r="F30" s="264">
        <v>0</v>
      </c>
      <c r="G30" s="251">
        <v>0</v>
      </c>
      <c r="H30" s="251">
        <v>0</v>
      </c>
      <c r="I30" s="251">
        <v>0</v>
      </c>
      <c r="J30" s="265">
        <v>0</v>
      </c>
      <c r="K30" s="251">
        <v>0</v>
      </c>
      <c r="L30" s="251">
        <v>0</v>
      </c>
      <c r="M30" s="255">
        <v>0</v>
      </c>
    </row>
    <row r="31" spans="1:13" ht="20.100000000000001" customHeight="1" thickBot="1">
      <c r="A31" s="11" t="s">
        <v>26</v>
      </c>
      <c r="B31" s="246">
        <f t="shared" si="3"/>
        <v>0</v>
      </c>
      <c r="C31" s="252">
        <f t="shared" si="4"/>
        <v>0</v>
      </c>
      <c r="D31" s="252">
        <f t="shared" si="5"/>
        <v>0</v>
      </c>
      <c r="E31" s="266">
        <f t="shared" si="2"/>
        <v>0</v>
      </c>
      <c r="F31" s="266">
        <v>0</v>
      </c>
      <c r="G31" s="252">
        <v>0</v>
      </c>
      <c r="H31" s="252">
        <v>0</v>
      </c>
      <c r="I31" s="252">
        <v>0</v>
      </c>
      <c r="J31" s="267">
        <v>0</v>
      </c>
      <c r="K31" s="252">
        <v>0</v>
      </c>
      <c r="L31" s="252">
        <v>0</v>
      </c>
      <c r="M31" s="256">
        <v>0</v>
      </c>
    </row>
    <row r="32" spans="1:13" s="37" customFormat="1">
      <c r="A32" s="90" t="s">
        <v>290</v>
      </c>
    </row>
    <row r="33" spans="1:26">
      <c r="A33" s="76" t="s">
        <v>240</v>
      </c>
    </row>
    <row r="34" spans="1:26" ht="30" customHeight="1"/>
    <row r="35" spans="1:26" ht="19.5">
      <c r="A35" s="5" t="s">
        <v>120</v>
      </c>
      <c r="M35" s="1" t="s">
        <v>177</v>
      </c>
      <c r="Z35" s="1"/>
    </row>
    <row r="36" spans="1:26" ht="5.0999999999999996" customHeight="1" thickBot="1"/>
    <row r="37" spans="1:26" ht="20.100000000000001" customHeight="1">
      <c r="A37" s="467" t="s">
        <v>4</v>
      </c>
      <c r="B37" s="8" t="s">
        <v>121</v>
      </c>
      <c r="C37" s="6"/>
      <c r="D37" s="6"/>
      <c r="E37" s="7"/>
      <c r="F37" s="24"/>
      <c r="G37" s="24"/>
      <c r="H37" s="24"/>
      <c r="I37" s="24"/>
      <c r="J37" s="24"/>
      <c r="K37" s="24"/>
      <c r="L37" s="24"/>
      <c r="M37" s="28"/>
    </row>
    <row r="38" spans="1:26" ht="20.100000000000001" customHeight="1">
      <c r="A38" s="468"/>
      <c r="B38" s="86" t="s">
        <v>30</v>
      </c>
      <c r="C38" s="87"/>
      <c r="D38" s="87"/>
      <c r="E38" s="87"/>
      <c r="F38" s="88" t="s">
        <v>122</v>
      </c>
      <c r="G38" s="83"/>
      <c r="H38" s="83"/>
      <c r="I38" s="89"/>
      <c r="J38" s="83" t="s">
        <v>123</v>
      </c>
      <c r="K38" s="83"/>
      <c r="L38" s="83"/>
      <c r="M38" s="84"/>
    </row>
    <row r="39" spans="1:26" ht="20.100000000000001" customHeight="1">
      <c r="A39" s="468"/>
      <c r="B39" s="469" t="s">
        <v>111</v>
      </c>
      <c r="C39" s="44" t="s">
        <v>112</v>
      </c>
      <c r="D39" s="82"/>
      <c r="E39" s="499" t="s">
        <v>115</v>
      </c>
      <c r="F39" s="492" t="s">
        <v>111</v>
      </c>
      <c r="G39" s="44" t="s">
        <v>112</v>
      </c>
      <c r="H39" s="82"/>
      <c r="I39" s="502" t="s">
        <v>115</v>
      </c>
      <c r="J39" s="499" t="s">
        <v>111</v>
      </c>
      <c r="K39" s="44" t="s">
        <v>112</v>
      </c>
      <c r="L39" s="82"/>
      <c r="M39" s="496" t="s">
        <v>115</v>
      </c>
    </row>
    <row r="40" spans="1:26" ht="20.100000000000001" customHeight="1" thickBot="1">
      <c r="A40" s="468"/>
      <c r="B40" s="472"/>
      <c r="C40" s="60" t="s">
        <v>113</v>
      </c>
      <c r="D40" s="60" t="s">
        <v>114</v>
      </c>
      <c r="E40" s="501"/>
      <c r="F40" s="498"/>
      <c r="G40" s="60" t="s">
        <v>113</v>
      </c>
      <c r="H40" s="60" t="s">
        <v>114</v>
      </c>
      <c r="I40" s="503"/>
      <c r="J40" s="500"/>
      <c r="K40" s="60" t="s">
        <v>113</v>
      </c>
      <c r="L40" s="60" t="s">
        <v>114</v>
      </c>
      <c r="M40" s="497"/>
    </row>
    <row r="41" spans="1:26" ht="20.100000000000001" customHeight="1" thickBot="1">
      <c r="A41" s="32" t="s">
        <v>27</v>
      </c>
      <c r="B41" s="240">
        <f t="shared" ref="B41:M41" si="6">SUM(B42:B63)</f>
        <v>296</v>
      </c>
      <c r="C41" s="241">
        <f t="shared" si="6"/>
        <v>8672</v>
      </c>
      <c r="D41" s="241">
        <f t="shared" si="6"/>
        <v>7374</v>
      </c>
      <c r="E41" s="260">
        <f t="shared" si="6"/>
        <v>4896</v>
      </c>
      <c r="F41" s="260">
        <f t="shared" si="6"/>
        <v>202</v>
      </c>
      <c r="G41" s="241">
        <f t="shared" si="6"/>
        <v>7817</v>
      </c>
      <c r="H41" s="241">
        <f t="shared" si="6"/>
        <v>6615</v>
      </c>
      <c r="I41" s="241">
        <f t="shared" si="6"/>
        <v>4338</v>
      </c>
      <c r="J41" s="261">
        <f t="shared" si="6"/>
        <v>94</v>
      </c>
      <c r="K41" s="241">
        <f t="shared" si="6"/>
        <v>855</v>
      </c>
      <c r="L41" s="241">
        <f t="shared" si="6"/>
        <v>759</v>
      </c>
      <c r="M41" s="253">
        <f t="shared" si="6"/>
        <v>558</v>
      </c>
    </row>
    <row r="42" spans="1:26" ht="20.100000000000001" customHeight="1">
      <c r="A42" s="29" t="s">
        <v>5</v>
      </c>
      <c r="B42" s="242">
        <f>SUM(F42,J42)</f>
        <v>29</v>
      </c>
      <c r="C42" s="250">
        <f t="shared" ref="C42:C63" si="7">SUM(G42,K42)</f>
        <v>852</v>
      </c>
      <c r="D42" s="250">
        <f t="shared" ref="D42:D63" si="8">SUM(H42,L42)</f>
        <v>653</v>
      </c>
      <c r="E42" s="262">
        <f t="shared" ref="E42:E63" si="9">SUM(I42,M42)</f>
        <v>426</v>
      </c>
      <c r="F42" s="262">
        <v>16</v>
      </c>
      <c r="G42" s="250">
        <v>736</v>
      </c>
      <c r="H42" s="250">
        <v>561</v>
      </c>
      <c r="I42" s="250">
        <v>361</v>
      </c>
      <c r="J42" s="263">
        <v>13</v>
      </c>
      <c r="K42" s="250">
        <v>116</v>
      </c>
      <c r="L42" s="250">
        <v>92</v>
      </c>
      <c r="M42" s="254">
        <v>65</v>
      </c>
    </row>
    <row r="43" spans="1:26" ht="20.100000000000001" customHeight="1">
      <c r="A43" s="10" t="s">
        <v>6</v>
      </c>
      <c r="B43" s="244">
        <f t="shared" ref="B43:B63" si="10">SUM(F43,J43)</f>
        <v>29</v>
      </c>
      <c r="C43" s="251">
        <f t="shared" si="7"/>
        <v>817</v>
      </c>
      <c r="D43" s="251">
        <f t="shared" si="8"/>
        <v>713</v>
      </c>
      <c r="E43" s="264">
        <f t="shared" si="9"/>
        <v>490</v>
      </c>
      <c r="F43" s="264">
        <v>20</v>
      </c>
      <c r="G43" s="251">
        <v>738</v>
      </c>
      <c r="H43" s="251">
        <v>638</v>
      </c>
      <c r="I43" s="251">
        <v>419</v>
      </c>
      <c r="J43" s="265">
        <v>9</v>
      </c>
      <c r="K43" s="251">
        <v>79</v>
      </c>
      <c r="L43" s="251">
        <v>75</v>
      </c>
      <c r="M43" s="255">
        <v>71</v>
      </c>
    </row>
    <row r="44" spans="1:26" ht="20.100000000000001" customHeight="1">
      <c r="A44" s="10" t="s">
        <v>7</v>
      </c>
      <c r="B44" s="244">
        <f t="shared" si="10"/>
        <v>28</v>
      </c>
      <c r="C44" s="251">
        <f t="shared" si="7"/>
        <v>903</v>
      </c>
      <c r="D44" s="251">
        <f t="shared" si="8"/>
        <v>770</v>
      </c>
      <c r="E44" s="264">
        <f t="shared" si="9"/>
        <v>554</v>
      </c>
      <c r="F44" s="264">
        <v>21</v>
      </c>
      <c r="G44" s="251">
        <v>840</v>
      </c>
      <c r="H44" s="251">
        <v>713</v>
      </c>
      <c r="I44" s="251">
        <v>509</v>
      </c>
      <c r="J44" s="265">
        <v>7</v>
      </c>
      <c r="K44" s="251">
        <v>63</v>
      </c>
      <c r="L44" s="251">
        <v>57</v>
      </c>
      <c r="M44" s="255">
        <v>45</v>
      </c>
    </row>
    <row r="45" spans="1:26" ht="20.100000000000001" customHeight="1">
      <c r="A45" s="10" t="s">
        <v>8</v>
      </c>
      <c r="B45" s="244">
        <f t="shared" si="10"/>
        <v>20</v>
      </c>
      <c r="C45" s="251">
        <f t="shared" si="7"/>
        <v>602</v>
      </c>
      <c r="D45" s="251">
        <f t="shared" si="8"/>
        <v>490</v>
      </c>
      <c r="E45" s="264">
        <f t="shared" si="9"/>
        <v>320</v>
      </c>
      <c r="F45" s="264">
        <v>14</v>
      </c>
      <c r="G45" s="251">
        <v>549</v>
      </c>
      <c r="H45" s="251">
        <v>444</v>
      </c>
      <c r="I45" s="251">
        <v>285</v>
      </c>
      <c r="J45" s="265">
        <v>6</v>
      </c>
      <c r="K45" s="251">
        <v>53</v>
      </c>
      <c r="L45" s="251">
        <v>46</v>
      </c>
      <c r="M45" s="255">
        <v>35</v>
      </c>
    </row>
    <row r="46" spans="1:26" ht="20.100000000000001" customHeight="1">
      <c r="A46" s="10" t="s">
        <v>9</v>
      </c>
      <c r="B46" s="244">
        <f t="shared" si="10"/>
        <v>20</v>
      </c>
      <c r="C46" s="251">
        <f t="shared" si="7"/>
        <v>382</v>
      </c>
      <c r="D46" s="251">
        <f t="shared" si="8"/>
        <v>361</v>
      </c>
      <c r="E46" s="264">
        <f t="shared" si="9"/>
        <v>232</v>
      </c>
      <c r="F46" s="264">
        <v>11</v>
      </c>
      <c r="G46" s="251">
        <v>301</v>
      </c>
      <c r="H46" s="251">
        <v>280</v>
      </c>
      <c r="I46" s="251">
        <v>176</v>
      </c>
      <c r="J46" s="265">
        <v>9</v>
      </c>
      <c r="K46" s="251">
        <v>81</v>
      </c>
      <c r="L46" s="251">
        <v>81</v>
      </c>
      <c r="M46" s="255">
        <v>56</v>
      </c>
    </row>
    <row r="47" spans="1:26" ht="20.100000000000001" customHeight="1">
      <c r="A47" s="10" t="s">
        <v>10</v>
      </c>
      <c r="B47" s="244">
        <f t="shared" si="10"/>
        <v>9</v>
      </c>
      <c r="C47" s="251">
        <f t="shared" si="7"/>
        <v>225</v>
      </c>
      <c r="D47" s="251">
        <f t="shared" si="8"/>
        <v>201</v>
      </c>
      <c r="E47" s="264">
        <f t="shared" si="9"/>
        <v>127</v>
      </c>
      <c r="F47" s="264">
        <v>6</v>
      </c>
      <c r="G47" s="251">
        <v>198</v>
      </c>
      <c r="H47" s="251">
        <v>175</v>
      </c>
      <c r="I47" s="251">
        <v>110</v>
      </c>
      <c r="J47" s="265">
        <v>3</v>
      </c>
      <c r="K47" s="251">
        <v>27</v>
      </c>
      <c r="L47" s="251">
        <v>26</v>
      </c>
      <c r="M47" s="255">
        <v>17</v>
      </c>
    </row>
    <row r="48" spans="1:26" ht="20.100000000000001" customHeight="1">
      <c r="A48" s="10" t="s">
        <v>11</v>
      </c>
      <c r="B48" s="244">
        <f t="shared" si="10"/>
        <v>11</v>
      </c>
      <c r="C48" s="251">
        <f t="shared" si="7"/>
        <v>293</v>
      </c>
      <c r="D48" s="251">
        <f t="shared" si="8"/>
        <v>252</v>
      </c>
      <c r="E48" s="264">
        <f t="shared" si="9"/>
        <v>149</v>
      </c>
      <c r="F48" s="264">
        <v>6</v>
      </c>
      <c r="G48" s="251">
        <v>230</v>
      </c>
      <c r="H48" s="251">
        <v>197</v>
      </c>
      <c r="I48" s="251">
        <v>116</v>
      </c>
      <c r="J48" s="265">
        <v>5</v>
      </c>
      <c r="K48" s="251">
        <v>63</v>
      </c>
      <c r="L48" s="251">
        <v>55</v>
      </c>
      <c r="M48" s="255">
        <v>33</v>
      </c>
    </row>
    <row r="49" spans="1:13" ht="20.100000000000001" customHeight="1">
      <c r="A49" s="10" t="s">
        <v>12</v>
      </c>
      <c r="B49" s="244">
        <f t="shared" si="10"/>
        <v>6</v>
      </c>
      <c r="C49" s="251">
        <f t="shared" si="7"/>
        <v>210</v>
      </c>
      <c r="D49" s="251">
        <f t="shared" si="8"/>
        <v>158</v>
      </c>
      <c r="E49" s="264">
        <f t="shared" si="9"/>
        <v>104</v>
      </c>
      <c r="F49" s="264">
        <v>4</v>
      </c>
      <c r="G49" s="251">
        <v>193</v>
      </c>
      <c r="H49" s="251">
        <v>143</v>
      </c>
      <c r="I49" s="251">
        <v>91</v>
      </c>
      <c r="J49" s="265">
        <v>2</v>
      </c>
      <c r="K49" s="251">
        <v>17</v>
      </c>
      <c r="L49" s="251">
        <v>15</v>
      </c>
      <c r="M49" s="255">
        <v>13</v>
      </c>
    </row>
    <row r="50" spans="1:13" ht="20.100000000000001" customHeight="1">
      <c r="A50" s="10" t="s">
        <v>13</v>
      </c>
      <c r="B50" s="244">
        <f t="shared" si="10"/>
        <v>15</v>
      </c>
      <c r="C50" s="251">
        <f t="shared" si="7"/>
        <v>635</v>
      </c>
      <c r="D50" s="251">
        <f t="shared" si="8"/>
        <v>570</v>
      </c>
      <c r="E50" s="264">
        <f t="shared" si="9"/>
        <v>356</v>
      </c>
      <c r="F50" s="264">
        <v>14</v>
      </c>
      <c r="G50" s="251">
        <v>626</v>
      </c>
      <c r="H50" s="251">
        <v>561</v>
      </c>
      <c r="I50" s="251">
        <v>351</v>
      </c>
      <c r="J50" s="265">
        <v>1</v>
      </c>
      <c r="K50" s="251">
        <v>9</v>
      </c>
      <c r="L50" s="251">
        <v>9</v>
      </c>
      <c r="M50" s="255">
        <v>5</v>
      </c>
    </row>
    <row r="51" spans="1:13" ht="20.100000000000001" customHeight="1">
      <c r="A51" s="10" t="s">
        <v>14</v>
      </c>
      <c r="B51" s="244">
        <f t="shared" si="10"/>
        <v>7</v>
      </c>
      <c r="C51" s="251">
        <f t="shared" si="7"/>
        <v>165</v>
      </c>
      <c r="D51" s="251">
        <f t="shared" si="8"/>
        <v>120</v>
      </c>
      <c r="E51" s="264">
        <f t="shared" si="9"/>
        <v>89</v>
      </c>
      <c r="F51" s="264">
        <v>2</v>
      </c>
      <c r="G51" s="251">
        <v>124</v>
      </c>
      <c r="H51" s="251">
        <v>89</v>
      </c>
      <c r="I51" s="251">
        <v>63</v>
      </c>
      <c r="J51" s="265">
        <v>5</v>
      </c>
      <c r="K51" s="251">
        <v>41</v>
      </c>
      <c r="L51" s="251">
        <v>31</v>
      </c>
      <c r="M51" s="255">
        <v>26</v>
      </c>
    </row>
    <row r="52" spans="1:13" ht="20.100000000000001" customHeight="1">
      <c r="A52" s="10" t="s">
        <v>15</v>
      </c>
      <c r="B52" s="244">
        <f t="shared" si="10"/>
        <v>15</v>
      </c>
      <c r="C52" s="251">
        <f t="shared" si="7"/>
        <v>456</v>
      </c>
      <c r="D52" s="251">
        <f t="shared" si="8"/>
        <v>346</v>
      </c>
      <c r="E52" s="264">
        <f t="shared" si="9"/>
        <v>221</v>
      </c>
      <c r="F52" s="264">
        <v>11</v>
      </c>
      <c r="G52" s="251">
        <v>420</v>
      </c>
      <c r="H52" s="251">
        <v>315</v>
      </c>
      <c r="I52" s="251">
        <v>200</v>
      </c>
      <c r="J52" s="265">
        <v>4</v>
      </c>
      <c r="K52" s="251">
        <v>36</v>
      </c>
      <c r="L52" s="251">
        <v>31</v>
      </c>
      <c r="M52" s="255">
        <v>21</v>
      </c>
    </row>
    <row r="53" spans="1:13" ht="20.100000000000001" customHeight="1">
      <c r="A53" s="10" t="s">
        <v>16</v>
      </c>
      <c r="B53" s="244">
        <f t="shared" si="10"/>
        <v>5</v>
      </c>
      <c r="C53" s="251">
        <f t="shared" si="7"/>
        <v>183</v>
      </c>
      <c r="D53" s="251">
        <f t="shared" si="8"/>
        <v>181</v>
      </c>
      <c r="E53" s="264">
        <f t="shared" si="9"/>
        <v>111</v>
      </c>
      <c r="F53" s="264">
        <v>5</v>
      </c>
      <c r="G53" s="251">
        <v>183</v>
      </c>
      <c r="H53" s="251">
        <v>181</v>
      </c>
      <c r="I53" s="251">
        <v>111</v>
      </c>
      <c r="J53" s="265">
        <v>0</v>
      </c>
      <c r="K53" s="251">
        <v>0</v>
      </c>
      <c r="L53" s="251">
        <v>0</v>
      </c>
      <c r="M53" s="255">
        <v>0</v>
      </c>
    </row>
    <row r="54" spans="1:13" ht="20.100000000000001" customHeight="1">
      <c r="A54" s="10" t="s">
        <v>17</v>
      </c>
      <c r="B54" s="244">
        <f t="shared" si="10"/>
        <v>7</v>
      </c>
      <c r="C54" s="251">
        <f t="shared" si="7"/>
        <v>165</v>
      </c>
      <c r="D54" s="251">
        <f t="shared" si="8"/>
        <v>155</v>
      </c>
      <c r="E54" s="264">
        <f t="shared" si="9"/>
        <v>96</v>
      </c>
      <c r="F54" s="264">
        <v>4</v>
      </c>
      <c r="G54" s="251">
        <v>138</v>
      </c>
      <c r="H54" s="251">
        <v>127</v>
      </c>
      <c r="I54" s="251">
        <v>75</v>
      </c>
      <c r="J54" s="265">
        <v>3</v>
      </c>
      <c r="K54" s="251">
        <v>27</v>
      </c>
      <c r="L54" s="251">
        <v>28</v>
      </c>
      <c r="M54" s="255">
        <v>21</v>
      </c>
    </row>
    <row r="55" spans="1:13" ht="20.100000000000001" customHeight="1">
      <c r="A55" s="10" t="s">
        <v>18</v>
      </c>
      <c r="B55" s="244">
        <f t="shared" si="10"/>
        <v>16</v>
      </c>
      <c r="C55" s="251">
        <f t="shared" si="7"/>
        <v>407</v>
      </c>
      <c r="D55" s="251">
        <f t="shared" si="8"/>
        <v>364</v>
      </c>
      <c r="E55" s="264">
        <f t="shared" si="9"/>
        <v>249</v>
      </c>
      <c r="F55" s="264">
        <v>9</v>
      </c>
      <c r="G55" s="251">
        <v>344</v>
      </c>
      <c r="H55" s="251">
        <v>304</v>
      </c>
      <c r="I55" s="251">
        <v>207</v>
      </c>
      <c r="J55" s="265">
        <v>7</v>
      </c>
      <c r="K55" s="251">
        <v>63</v>
      </c>
      <c r="L55" s="251">
        <v>60</v>
      </c>
      <c r="M55" s="255">
        <v>42</v>
      </c>
    </row>
    <row r="56" spans="1:13" ht="20.100000000000001" customHeight="1">
      <c r="A56" s="10" t="s">
        <v>19</v>
      </c>
      <c r="B56" s="244">
        <f t="shared" si="10"/>
        <v>12</v>
      </c>
      <c r="C56" s="251">
        <f t="shared" si="7"/>
        <v>323</v>
      </c>
      <c r="D56" s="251">
        <f t="shared" si="8"/>
        <v>272</v>
      </c>
      <c r="E56" s="264">
        <f t="shared" si="9"/>
        <v>190</v>
      </c>
      <c r="F56" s="264">
        <v>9</v>
      </c>
      <c r="G56" s="251">
        <v>296</v>
      </c>
      <c r="H56" s="251">
        <v>246</v>
      </c>
      <c r="I56" s="251">
        <v>171</v>
      </c>
      <c r="J56" s="265">
        <v>3</v>
      </c>
      <c r="K56" s="251">
        <v>27</v>
      </c>
      <c r="L56" s="251">
        <v>26</v>
      </c>
      <c r="M56" s="255">
        <v>19</v>
      </c>
    </row>
    <row r="57" spans="1:13" ht="20.100000000000001" customHeight="1">
      <c r="A57" s="10" t="s">
        <v>20</v>
      </c>
      <c r="B57" s="244">
        <f t="shared" si="10"/>
        <v>15</v>
      </c>
      <c r="C57" s="251">
        <f t="shared" si="7"/>
        <v>449</v>
      </c>
      <c r="D57" s="251">
        <f t="shared" si="8"/>
        <v>360</v>
      </c>
      <c r="E57" s="264">
        <f t="shared" si="9"/>
        <v>261</v>
      </c>
      <c r="F57" s="264">
        <v>11</v>
      </c>
      <c r="G57" s="251">
        <v>413</v>
      </c>
      <c r="H57" s="251">
        <v>337</v>
      </c>
      <c r="I57" s="251">
        <v>241</v>
      </c>
      <c r="J57" s="265">
        <v>4</v>
      </c>
      <c r="K57" s="251">
        <v>36</v>
      </c>
      <c r="L57" s="251">
        <v>23</v>
      </c>
      <c r="M57" s="255">
        <v>20</v>
      </c>
    </row>
    <row r="58" spans="1:13" ht="20.100000000000001" customHeight="1">
      <c r="A58" s="10" t="s">
        <v>21</v>
      </c>
      <c r="B58" s="244">
        <f t="shared" si="10"/>
        <v>12</v>
      </c>
      <c r="C58" s="251">
        <f t="shared" si="7"/>
        <v>406</v>
      </c>
      <c r="D58" s="251">
        <f t="shared" si="8"/>
        <v>387</v>
      </c>
      <c r="E58" s="264">
        <f t="shared" si="9"/>
        <v>237</v>
      </c>
      <c r="F58" s="264">
        <v>10</v>
      </c>
      <c r="G58" s="251">
        <v>388</v>
      </c>
      <c r="H58" s="251">
        <v>372</v>
      </c>
      <c r="I58" s="251">
        <v>226</v>
      </c>
      <c r="J58" s="265">
        <v>2</v>
      </c>
      <c r="K58" s="251">
        <v>18</v>
      </c>
      <c r="L58" s="251">
        <v>15</v>
      </c>
      <c r="M58" s="255">
        <v>11</v>
      </c>
    </row>
    <row r="59" spans="1:13" ht="20.100000000000001" customHeight="1">
      <c r="A59" s="10" t="s">
        <v>22</v>
      </c>
      <c r="B59" s="244">
        <f t="shared" si="10"/>
        <v>10</v>
      </c>
      <c r="C59" s="251">
        <f t="shared" si="7"/>
        <v>363</v>
      </c>
      <c r="D59" s="251">
        <f t="shared" si="8"/>
        <v>307</v>
      </c>
      <c r="E59" s="264">
        <f t="shared" si="9"/>
        <v>200</v>
      </c>
      <c r="F59" s="264">
        <v>8</v>
      </c>
      <c r="G59" s="251">
        <v>345</v>
      </c>
      <c r="H59" s="251">
        <v>293</v>
      </c>
      <c r="I59" s="251">
        <v>191</v>
      </c>
      <c r="J59" s="265">
        <v>2</v>
      </c>
      <c r="K59" s="251">
        <v>18</v>
      </c>
      <c r="L59" s="251">
        <v>14</v>
      </c>
      <c r="M59" s="255">
        <v>9</v>
      </c>
    </row>
    <row r="60" spans="1:13" ht="20.100000000000001" customHeight="1">
      <c r="A60" s="10" t="s">
        <v>23</v>
      </c>
      <c r="B60" s="244">
        <f t="shared" si="10"/>
        <v>7</v>
      </c>
      <c r="C60" s="251">
        <f t="shared" si="7"/>
        <v>256</v>
      </c>
      <c r="D60" s="251">
        <f t="shared" si="8"/>
        <v>194</v>
      </c>
      <c r="E60" s="264">
        <f t="shared" si="9"/>
        <v>130</v>
      </c>
      <c r="F60" s="264">
        <v>6</v>
      </c>
      <c r="G60" s="251">
        <v>247</v>
      </c>
      <c r="H60" s="251">
        <v>187</v>
      </c>
      <c r="I60" s="251">
        <v>123</v>
      </c>
      <c r="J60" s="265">
        <v>1</v>
      </c>
      <c r="K60" s="251">
        <v>9</v>
      </c>
      <c r="L60" s="251">
        <v>7</v>
      </c>
      <c r="M60" s="255">
        <v>7</v>
      </c>
    </row>
    <row r="61" spans="1:13" ht="20.100000000000001" customHeight="1">
      <c r="A61" s="10" t="s">
        <v>24</v>
      </c>
      <c r="B61" s="244">
        <f t="shared" si="10"/>
        <v>10</v>
      </c>
      <c r="C61" s="251">
        <f t="shared" si="7"/>
        <v>275</v>
      </c>
      <c r="D61" s="251">
        <f t="shared" si="8"/>
        <v>264</v>
      </c>
      <c r="E61" s="264">
        <f t="shared" si="9"/>
        <v>181</v>
      </c>
      <c r="F61" s="264">
        <v>8</v>
      </c>
      <c r="G61" s="251">
        <v>257</v>
      </c>
      <c r="H61" s="251">
        <v>247</v>
      </c>
      <c r="I61" s="251">
        <v>170</v>
      </c>
      <c r="J61" s="265">
        <v>2</v>
      </c>
      <c r="K61" s="251">
        <v>18</v>
      </c>
      <c r="L61" s="251">
        <v>17</v>
      </c>
      <c r="M61" s="255">
        <v>11</v>
      </c>
    </row>
    <row r="62" spans="1:13" ht="20.100000000000001" customHeight="1">
      <c r="A62" s="10" t="s">
        <v>25</v>
      </c>
      <c r="B62" s="244">
        <f t="shared" si="10"/>
        <v>4</v>
      </c>
      <c r="C62" s="251">
        <f t="shared" si="7"/>
        <v>114</v>
      </c>
      <c r="D62" s="251">
        <f t="shared" si="8"/>
        <v>109</v>
      </c>
      <c r="E62" s="264">
        <f t="shared" si="9"/>
        <v>67</v>
      </c>
      <c r="F62" s="264">
        <v>2</v>
      </c>
      <c r="G62" s="251">
        <v>96</v>
      </c>
      <c r="H62" s="251">
        <v>91</v>
      </c>
      <c r="I62" s="251">
        <v>55</v>
      </c>
      <c r="J62" s="265">
        <v>2</v>
      </c>
      <c r="K62" s="251">
        <v>18</v>
      </c>
      <c r="L62" s="251">
        <v>18</v>
      </c>
      <c r="M62" s="255">
        <v>12</v>
      </c>
    </row>
    <row r="63" spans="1:13" ht="20.100000000000001" customHeight="1" thickBot="1">
      <c r="A63" s="11" t="s">
        <v>26</v>
      </c>
      <c r="B63" s="246">
        <f t="shared" si="10"/>
        <v>9</v>
      </c>
      <c r="C63" s="252">
        <f t="shared" si="7"/>
        <v>191</v>
      </c>
      <c r="D63" s="252">
        <f t="shared" si="8"/>
        <v>147</v>
      </c>
      <c r="E63" s="266">
        <f t="shared" si="9"/>
        <v>106</v>
      </c>
      <c r="F63" s="266">
        <v>5</v>
      </c>
      <c r="G63" s="252">
        <v>155</v>
      </c>
      <c r="H63" s="252">
        <v>114</v>
      </c>
      <c r="I63" s="252">
        <v>87</v>
      </c>
      <c r="J63" s="267">
        <v>4</v>
      </c>
      <c r="K63" s="252">
        <v>36</v>
      </c>
      <c r="L63" s="252">
        <v>33</v>
      </c>
      <c r="M63" s="256">
        <v>19</v>
      </c>
    </row>
    <row r="64" spans="1:13" s="37" customFormat="1">
      <c r="A64" s="90" t="s">
        <v>290</v>
      </c>
    </row>
    <row r="65" spans="1:29">
      <c r="A65" s="76" t="s">
        <v>240</v>
      </c>
    </row>
    <row r="66" spans="1:29" ht="30" customHeight="1"/>
    <row r="67" spans="1:29" ht="19.5">
      <c r="A67" s="5" t="s">
        <v>124</v>
      </c>
      <c r="Z67" s="1"/>
      <c r="AC67" s="1" t="s">
        <v>177</v>
      </c>
    </row>
    <row r="68" spans="1:29" ht="5.0999999999999996" customHeight="1" thickBot="1"/>
    <row r="69" spans="1:29" ht="20.100000000000001" customHeight="1">
      <c r="A69" s="467" t="s">
        <v>4</v>
      </c>
      <c r="B69" s="8" t="s">
        <v>133</v>
      </c>
      <c r="C69" s="6"/>
      <c r="D69" s="6"/>
      <c r="E69" s="7"/>
      <c r="F69" s="24"/>
      <c r="G69" s="24"/>
      <c r="H69" s="24"/>
      <c r="I69" s="24"/>
      <c r="J69" s="24"/>
      <c r="K69" s="24"/>
      <c r="L69" s="24"/>
      <c r="M69" s="28"/>
      <c r="N69" s="24"/>
      <c r="O69" s="24"/>
      <c r="P69" s="24"/>
      <c r="Q69" s="24"/>
      <c r="R69" s="24"/>
      <c r="S69" s="24"/>
      <c r="T69" s="24"/>
      <c r="U69" s="28"/>
      <c r="V69" s="24"/>
      <c r="W69" s="24"/>
      <c r="X69" s="24"/>
      <c r="Y69" s="24"/>
      <c r="Z69" s="24"/>
      <c r="AA69" s="24"/>
      <c r="AB69" s="24"/>
      <c r="AC69" s="28"/>
    </row>
    <row r="70" spans="1:29" ht="20.100000000000001" customHeight="1">
      <c r="A70" s="468"/>
      <c r="B70" s="86" t="s">
        <v>30</v>
      </c>
      <c r="C70" s="87"/>
      <c r="D70" s="87"/>
      <c r="E70" s="87"/>
      <c r="F70" s="88" t="s">
        <v>125</v>
      </c>
      <c r="G70" s="83"/>
      <c r="H70" s="83"/>
      <c r="I70" s="89"/>
      <c r="J70" s="83" t="s">
        <v>128</v>
      </c>
      <c r="K70" s="83"/>
      <c r="L70" s="83"/>
      <c r="M70" s="83"/>
      <c r="N70" s="88" t="s">
        <v>129</v>
      </c>
      <c r="O70" s="83"/>
      <c r="P70" s="83"/>
      <c r="Q70" s="89"/>
      <c r="R70" s="83" t="s">
        <v>130</v>
      </c>
      <c r="S70" s="83"/>
      <c r="T70" s="83"/>
      <c r="U70" s="89"/>
      <c r="V70" s="83" t="s">
        <v>131</v>
      </c>
      <c r="W70" s="83"/>
      <c r="X70" s="83"/>
      <c r="Y70" s="89"/>
      <c r="Z70" s="83" t="s">
        <v>132</v>
      </c>
      <c r="AA70" s="83"/>
      <c r="AB70" s="83"/>
      <c r="AC70" s="84"/>
    </row>
    <row r="71" spans="1:29" ht="20.100000000000001" customHeight="1">
      <c r="A71" s="468"/>
      <c r="B71" s="469" t="s">
        <v>111</v>
      </c>
      <c r="C71" s="44" t="s">
        <v>127</v>
      </c>
      <c r="D71" s="82"/>
      <c r="E71" s="499" t="s">
        <v>115</v>
      </c>
      <c r="F71" s="492" t="s">
        <v>111</v>
      </c>
      <c r="G71" s="44" t="s">
        <v>126</v>
      </c>
      <c r="H71" s="82"/>
      <c r="I71" s="502" t="s">
        <v>115</v>
      </c>
      <c r="J71" s="499" t="s">
        <v>111</v>
      </c>
      <c r="K71" s="44" t="s">
        <v>126</v>
      </c>
      <c r="L71" s="82"/>
      <c r="M71" s="499" t="s">
        <v>115</v>
      </c>
      <c r="N71" s="492" t="s">
        <v>111</v>
      </c>
      <c r="O71" s="44" t="s">
        <v>126</v>
      </c>
      <c r="P71" s="82"/>
      <c r="Q71" s="502" t="s">
        <v>115</v>
      </c>
      <c r="R71" s="499" t="s">
        <v>111</v>
      </c>
      <c r="S71" s="44" t="s">
        <v>126</v>
      </c>
      <c r="T71" s="82"/>
      <c r="U71" s="502" t="s">
        <v>115</v>
      </c>
      <c r="V71" s="499" t="s">
        <v>111</v>
      </c>
      <c r="W71" s="44" t="s">
        <v>126</v>
      </c>
      <c r="X71" s="82"/>
      <c r="Y71" s="502" t="s">
        <v>115</v>
      </c>
      <c r="Z71" s="499" t="s">
        <v>111</v>
      </c>
      <c r="AA71" s="44" t="s">
        <v>126</v>
      </c>
      <c r="AB71" s="82"/>
      <c r="AC71" s="496" t="s">
        <v>115</v>
      </c>
    </row>
    <row r="72" spans="1:29" ht="20.100000000000001" customHeight="1" thickBot="1">
      <c r="A72" s="468"/>
      <c r="B72" s="472"/>
      <c r="C72" s="60" t="s">
        <v>113</v>
      </c>
      <c r="D72" s="60" t="s">
        <v>114</v>
      </c>
      <c r="E72" s="501"/>
      <c r="F72" s="498"/>
      <c r="G72" s="60" t="s">
        <v>113</v>
      </c>
      <c r="H72" s="60" t="s">
        <v>114</v>
      </c>
      <c r="I72" s="503"/>
      <c r="J72" s="500"/>
      <c r="K72" s="60" t="s">
        <v>113</v>
      </c>
      <c r="L72" s="60" t="s">
        <v>114</v>
      </c>
      <c r="M72" s="501"/>
      <c r="N72" s="498"/>
      <c r="O72" s="60" t="s">
        <v>113</v>
      </c>
      <c r="P72" s="60" t="s">
        <v>114</v>
      </c>
      <c r="Q72" s="503"/>
      <c r="R72" s="500"/>
      <c r="S72" s="60" t="s">
        <v>113</v>
      </c>
      <c r="T72" s="60" t="s">
        <v>114</v>
      </c>
      <c r="U72" s="503"/>
      <c r="V72" s="500"/>
      <c r="W72" s="60" t="s">
        <v>113</v>
      </c>
      <c r="X72" s="60" t="s">
        <v>114</v>
      </c>
      <c r="Y72" s="503"/>
      <c r="Z72" s="500"/>
      <c r="AA72" s="60" t="s">
        <v>113</v>
      </c>
      <c r="AB72" s="60" t="s">
        <v>114</v>
      </c>
      <c r="AC72" s="497"/>
    </row>
    <row r="73" spans="1:29" ht="20.100000000000001" customHeight="1" thickBot="1">
      <c r="A73" s="32" t="s">
        <v>27</v>
      </c>
      <c r="B73" s="240">
        <f t="shared" ref="B73:AC73" si="11">SUM(B74:B95)</f>
        <v>251</v>
      </c>
      <c r="C73" s="241">
        <f t="shared" si="11"/>
        <v>1516</v>
      </c>
      <c r="D73" s="241">
        <f t="shared" si="11"/>
        <v>4601</v>
      </c>
      <c r="E73" s="260">
        <f t="shared" si="11"/>
        <v>2754</v>
      </c>
      <c r="F73" s="260">
        <f t="shared" si="11"/>
        <v>102</v>
      </c>
      <c r="G73" s="260">
        <f t="shared" si="11"/>
        <v>0</v>
      </c>
      <c r="H73" s="260">
        <f t="shared" si="11"/>
        <v>2349</v>
      </c>
      <c r="I73" s="260">
        <f t="shared" si="11"/>
        <v>1629</v>
      </c>
      <c r="J73" s="260">
        <f t="shared" si="11"/>
        <v>73</v>
      </c>
      <c r="K73" s="260">
        <f t="shared" si="11"/>
        <v>1422</v>
      </c>
      <c r="L73" s="260">
        <f t="shared" si="11"/>
        <v>1203</v>
      </c>
      <c r="M73" s="260">
        <f t="shared" si="11"/>
        <v>562</v>
      </c>
      <c r="N73" s="260">
        <f t="shared" si="11"/>
        <v>4</v>
      </c>
      <c r="O73" s="260">
        <f t="shared" si="11"/>
        <v>94</v>
      </c>
      <c r="P73" s="260">
        <f t="shared" si="11"/>
        <v>6</v>
      </c>
      <c r="Q73" s="260">
        <f t="shared" si="11"/>
        <v>17</v>
      </c>
      <c r="R73" s="260">
        <f t="shared" si="11"/>
        <v>66</v>
      </c>
      <c r="S73" s="260">
        <f t="shared" si="11"/>
        <v>0</v>
      </c>
      <c r="T73" s="260">
        <f t="shared" si="11"/>
        <v>939</v>
      </c>
      <c r="U73" s="260">
        <f t="shared" si="11"/>
        <v>529</v>
      </c>
      <c r="V73" s="260">
        <f t="shared" si="11"/>
        <v>0</v>
      </c>
      <c r="W73" s="260">
        <f t="shared" si="11"/>
        <v>0</v>
      </c>
      <c r="X73" s="260">
        <f t="shared" si="11"/>
        <v>0</v>
      </c>
      <c r="Y73" s="260">
        <f t="shared" si="11"/>
        <v>0</v>
      </c>
      <c r="Z73" s="260">
        <f t="shared" si="11"/>
        <v>6</v>
      </c>
      <c r="AA73" s="260">
        <f t="shared" si="11"/>
        <v>0</v>
      </c>
      <c r="AB73" s="260">
        <f t="shared" si="11"/>
        <v>104</v>
      </c>
      <c r="AC73" s="253">
        <f t="shared" si="11"/>
        <v>17</v>
      </c>
    </row>
    <row r="74" spans="1:29" ht="20.100000000000001" customHeight="1">
      <c r="A74" s="29" t="s">
        <v>5</v>
      </c>
      <c r="B74" s="242">
        <f>SUM(F74,J74,N74,R74,V74,Z74)</f>
        <v>29</v>
      </c>
      <c r="C74" s="250">
        <f t="shared" ref="C74:E74" si="12">SUM(G74,K74,O74,S74,W74,AA74)</f>
        <v>147</v>
      </c>
      <c r="D74" s="250">
        <f t="shared" si="12"/>
        <v>324</v>
      </c>
      <c r="E74" s="262">
        <f t="shared" si="12"/>
        <v>313</v>
      </c>
      <c r="F74" s="262">
        <v>11</v>
      </c>
      <c r="G74" s="262">
        <v>0</v>
      </c>
      <c r="H74" s="262">
        <v>154</v>
      </c>
      <c r="I74" s="262">
        <v>135</v>
      </c>
      <c r="J74" s="262">
        <v>8</v>
      </c>
      <c r="K74" s="262">
        <v>147</v>
      </c>
      <c r="L74" s="262">
        <v>95</v>
      </c>
      <c r="M74" s="262">
        <v>50</v>
      </c>
      <c r="N74" s="262">
        <v>0</v>
      </c>
      <c r="O74" s="262">
        <v>0</v>
      </c>
      <c r="P74" s="262">
        <v>0</v>
      </c>
      <c r="Q74" s="262">
        <v>0</v>
      </c>
      <c r="R74" s="262">
        <v>10</v>
      </c>
      <c r="S74" s="262">
        <v>0</v>
      </c>
      <c r="T74" s="262">
        <v>75</v>
      </c>
      <c r="U74" s="262">
        <v>128</v>
      </c>
      <c r="V74" s="262">
        <v>0</v>
      </c>
      <c r="W74" s="262">
        <v>0</v>
      </c>
      <c r="X74" s="262">
        <v>0</v>
      </c>
      <c r="Y74" s="262">
        <v>0</v>
      </c>
      <c r="Z74" s="262">
        <v>0</v>
      </c>
      <c r="AA74" s="262">
        <v>0</v>
      </c>
      <c r="AB74" s="262">
        <v>0</v>
      </c>
      <c r="AC74" s="254">
        <v>0</v>
      </c>
    </row>
    <row r="75" spans="1:29" ht="20.100000000000001" customHeight="1">
      <c r="A75" s="10" t="s">
        <v>6</v>
      </c>
      <c r="B75" s="244">
        <f t="shared" ref="B75:B95" si="13">SUM(F75,J75,N75,R75,V75,Z75)</f>
        <v>29</v>
      </c>
      <c r="C75" s="251">
        <f t="shared" ref="C75:C95" si="14">SUM(G75,K75,O75,S75,W75,AA75)</f>
        <v>188</v>
      </c>
      <c r="D75" s="251">
        <f t="shared" ref="D75:D95" si="15">SUM(H75,L75,P75,T75,X75,AB75)</f>
        <v>436</v>
      </c>
      <c r="E75" s="264">
        <f t="shared" ref="E75:E95" si="16">SUM(I75,M75,Q75,U75,Y75,AC75)</f>
        <v>371</v>
      </c>
      <c r="F75" s="264">
        <v>11</v>
      </c>
      <c r="G75" s="264">
        <v>0</v>
      </c>
      <c r="H75" s="264">
        <v>218</v>
      </c>
      <c r="I75" s="264">
        <v>233</v>
      </c>
      <c r="J75" s="264">
        <v>8</v>
      </c>
      <c r="K75" s="264">
        <v>188</v>
      </c>
      <c r="L75" s="264">
        <v>137</v>
      </c>
      <c r="M75" s="264">
        <v>83</v>
      </c>
      <c r="N75" s="264">
        <v>0</v>
      </c>
      <c r="O75" s="264">
        <v>0</v>
      </c>
      <c r="P75" s="264">
        <v>0</v>
      </c>
      <c r="Q75" s="264">
        <v>0</v>
      </c>
      <c r="R75" s="264">
        <v>6</v>
      </c>
      <c r="S75" s="264">
        <v>0</v>
      </c>
      <c r="T75" s="264">
        <v>18</v>
      </c>
      <c r="U75" s="264">
        <v>43</v>
      </c>
      <c r="V75" s="264">
        <v>0</v>
      </c>
      <c r="W75" s="264">
        <v>0</v>
      </c>
      <c r="X75" s="264">
        <v>0</v>
      </c>
      <c r="Y75" s="264">
        <v>0</v>
      </c>
      <c r="Z75" s="264">
        <v>4</v>
      </c>
      <c r="AA75" s="264">
        <v>0</v>
      </c>
      <c r="AB75" s="264">
        <v>63</v>
      </c>
      <c r="AC75" s="255">
        <v>12</v>
      </c>
    </row>
    <row r="76" spans="1:29" ht="20.100000000000001" customHeight="1">
      <c r="A76" s="10" t="s">
        <v>7</v>
      </c>
      <c r="B76" s="244">
        <f t="shared" si="13"/>
        <v>22</v>
      </c>
      <c r="C76" s="251">
        <f t="shared" si="14"/>
        <v>156</v>
      </c>
      <c r="D76" s="251">
        <f t="shared" si="15"/>
        <v>462</v>
      </c>
      <c r="E76" s="264">
        <f t="shared" si="16"/>
        <v>527</v>
      </c>
      <c r="F76" s="264">
        <v>8</v>
      </c>
      <c r="G76" s="264">
        <v>0</v>
      </c>
      <c r="H76" s="264">
        <v>239</v>
      </c>
      <c r="I76" s="264">
        <v>267</v>
      </c>
      <c r="J76" s="264">
        <v>6</v>
      </c>
      <c r="K76" s="264">
        <v>156</v>
      </c>
      <c r="L76" s="264">
        <v>98</v>
      </c>
      <c r="M76" s="264">
        <v>50</v>
      </c>
      <c r="N76" s="264">
        <v>0</v>
      </c>
      <c r="O76" s="264">
        <v>0</v>
      </c>
      <c r="P76" s="264">
        <v>0</v>
      </c>
      <c r="Q76" s="264">
        <v>0</v>
      </c>
      <c r="R76" s="264">
        <v>6</v>
      </c>
      <c r="S76" s="264">
        <v>0</v>
      </c>
      <c r="T76" s="264">
        <v>84</v>
      </c>
      <c r="U76" s="264">
        <v>205</v>
      </c>
      <c r="V76" s="264">
        <v>0</v>
      </c>
      <c r="W76" s="264">
        <v>0</v>
      </c>
      <c r="X76" s="264">
        <v>0</v>
      </c>
      <c r="Y76" s="264">
        <v>0</v>
      </c>
      <c r="Z76" s="264">
        <v>2</v>
      </c>
      <c r="AA76" s="264">
        <v>0</v>
      </c>
      <c r="AB76" s="264">
        <v>41</v>
      </c>
      <c r="AC76" s="255">
        <v>5</v>
      </c>
    </row>
    <row r="77" spans="1:29" ht="20.100000000000001" customHeight="1">
      <c r="A77" s="10" t="s">
        <v>8</v>
      </c>
      <c r="B77" s="244">
        <f t="shared" si="13"/>
        <v>14</v>
      </c>
      <c r="C77" s="251">
        <f t="shared" si="14"/>
        <v>60</v>
      </c>
      <c r="D77" s="251">
        <f t="shared" si="15"/>
        <v>349</v>
      </c>
      <c r="E77" s="264">
        <f t="shared" si="16"/>
        <v>119</v>
      </c>
      <c r="F77" s="264">
        <v>6</v>
      </c>
      <c r="G77" s="264">
        <v>0</v>
      </c>
      <c r="H77" s="264">
        <v>140</v>
      </c>
      <c r="I77" s="264">
        <v>78</v>
      </c>
      <c r="J77" s="264">
        <v>4</v>
      </c>
      <c r="K77" s="264">
        <v>60</v>
      </c>
      <c r="L77" s="264">
        <v>57</v>
      </c>
      <c r="M77" s="264">
        <v>25</v>
      </c>
      <c r="N77" s="264">
        <v>0</v>
      </c>
      <c r="O77" s="264">
        <v>0</v>
      </c>
      <c r="P77" s="264">
        <v>0</v>
      </c>
      <c r="Q77" s="264">
        <v>0</v>
      </c>
      <c r="R77" s="264">
        <v>4</v>
      </c>
      <c r="S77" s="264">
        <v>0</v>
      </c>
      <c r="T77" s="264">
        <v>152</v>
      </c>
      <c r="U77" s="264">
        <v>16</v>
      </c>
      <c r="V77" s="264">
        <v>0</v>
      </c>
      <c r="W77" s="264">
        <v>0</v>
      </c>
      <c r="X77" s="264">
        <v>0</v>
      </c>
      <c r="Y77" s="264">
        <v>0</v>
      </c>
      <c r="Z77" s="264">
        <v>0</v>
      </c>
      <c r="AA77" s="264">
        <v>0</v>
      </c>
      <c r="AB77" s="264">
        <v>0</v>
      </c>
      <c r="AC77" s="255">
        <v>0</v>
      </c>
    </row>
    <row r="78" spans="1:29" ht="20.100000000000001" customHeight="1">
      <c r="A78" s="10" t="s">
        <v>9</v>
      </c>
      <c r="B78" s="244">
        <f t="shared" si="13"/>
        <v>18</v>
      </c>
      <c r="C78" s="251">
        <f t="shared" si="14"/>
        <v>92</v>
      </c>
      <c r="D78" s="251">
        <f t="shared" si="15"/>
        <v>101</v>
      </c>
      <c r="E78" s="264">
        <f t="shared" si="16"/>
        <v>65</v>
      </c>
      <c r="F78" s="264">
        <v>7</v>
      </c>
      <c r="G78" s="264">
        <v>0</v>
      </c>
      <c r="H78" s="264">
        <v>12</v>
      </c>
      <c r="I78" s="264">
        <v>10</v>
      </c>
      <c r="J78" s="264">
        <v>8</v>
      </c>
      <c r="K78" s="264">
        <v>92</v>
      </c>
      <c r="L78" s="264">
        <v>89</v>
      </c>
      <c r="M78" s="264">
        <v>55</v>
      </c>
      <c r="N78" s="264">
        <v>0</v>
      </c>
      <c r="O78" s="264">
        <v>0</v>
      </c>
      <c r="P78" s="264">
        <v>0</v>
      </c>
      <c r="Q78" s="264">
        <v>0</v>
      </c>
      <c r="R78" s="264">
        <v>3</v>
      </c>
      <c r="S78" s="264">
        <v>0</v>
      </c>
      <c r="T78" s="264">
        <v>0</v>
      </c>
      <c r="U78" s="264">
        <v>0</v>
      </c>
      <c r="V78" s="264">
        <v>0</v>
      </c>
      <c r="W78" s="264">
        <v>0</v>
      </c>
      <c r="X78" s="264">
        <v>0</v>
      </c>
      <c r="Y78" s="264">
        <v>0</v>
      </c>
      <c r="Z78" s="264">
        <v>0</v>
      </c>
      <c r="AA78" s="264">
        <v>0</v>
      </c>
      <c r="AB78" s="264">
        <v>0</v>
      </c>
      <c r="AC78" s="255">
        <v>0</v>
      </c>
    </row>
    <row r="79" spans="1:29" ht="20.100000000000001" customHeight="1">
      <c r="A79" s="10" t="s">
        <v>10</v>
      </c>
      <c r="B79" s="244">
        <f t="shared" si="13"/>
        <v>3</v>
      </c>
      <c r="C79" s="251">
        <f t="shared" si="14"/>
        <v>17</v>
      </c>
      <c r="D79" s="251">
        <f t="shared" si="15"/>
        <v>15</v>
      </c>
      <c r="E79" s="264">
        <f t="shared" si="16"/>
        <v>9</v>
      </c>
      <c r="F79" s="264">
        <v>1</v>
      </c>
      <c r="G79" s="264">
        <v>0</v>
      </c>
      <c r="H79" s="264">
        <v>0</v>
      </c>
      <c r="I79" s="264">
        <v>0</v>
      </c>
      <c r="J79" s="264">
        <v>2</v>
      </c>
      <c r="K79" s="264">
        <v>17</v>
      </c>
      <c r="L79" s="264">
        <v>15</v>
      </c>
      <c r="M79" s="264">
        <v>9</v>
      </c>
      <c r="N79" s="264">
        <v>0</v>
      </c>
      <c r="O79" s="264">
        <v>0</v>
      </c>
      <c r="P79" s="264">
        <v>0</v>
      </c>
      <c r="Q79" s="264">
        <v>0</v>
      </c>
      <c r="R79" s="264">
        <v>0</v>
      </c>
      <c r="S79" s="264">
        <v>0</v>
      </c>
      <c r="T79" s="264">
        <v>0</v>
      </c>
      <c r="U79" s="264">
        <v>0</v>
      </c>
      <c r="V79" s="264">
        <v>0</v>
      </c>
      <c r="W79" s="264">
        <v>0</v>
      </c>
      <c r="X79" s="264">
        <v>0</v>
      </c>
      <c r="Y79" s="264">
        <v>0</v>
      </c>
      <c r="Z79" s="264">
        <v>0</v>
      </c>
      <c r="AA79" s="264">
        <v>0</v>
      </c>
      <c r="AB79" s="264">
        <v>0</v>
      </c>
      <c r="AC79" s="255">
        <v>0</v>
      </c>
    </row>
    <row r="80" spans="1:29" ht="20.100000000000001" customHeight="1">
      <c r="A80" s="10" t="s">
        <v>11</v>
      </c>
      <c r="B80" s="244">
        <f t="shared" si="13"/>
        <v>5</v>
      </c>
      <c r="C80" s="251">
        <f t="shared" si="14"/>
        <v>85</v>
      </c>
      <c r="D80" s="251">
        <f t="shared" si="15"/>
        <v>59</v>
      </c>
      <c r="E80" s="264">
        <f t="shared" si="16"/>
        <v>29</v>
      </c>
      <c r="F80" s="264">
        <v>1</v>
      </c>
      <c r="G80" s="264">
        <v>0</v>
      </c>
      <c r="H80" s="264">
        <v>0</v>
      </c>
      <c r="I80" s="264">
        <v>0</v>
      </c>
      <c r="J80" s="264">
        <v>3</v>
      </c>
      <c r="K80" s="264">
        <v>85</v>
      </c>
      <c r="L80" s="264">
        <v>59</v>
      </c>
      <c r="M80" s="264">
        <v>29</v>
      </c>
      <c r="N80" s="264">
        <v>0</v>
      </c>
      <c r="O80" s="264">
        <v>0</v>
      </c>
      <c r="P80" s="264">
        <v>0</v>
      </c>
      <c r="Q80" s="264">
        <v>0</v>
      </c>
      <c r="R80" s="264">
        <v>1</v>
      </c>
      <c r="S80" s="264">
        <v>0</v>
      </c>
      <c r="T80" s="264">
        <v>0</v>
      </c>
      <c r="U80" s="264">
        <v>0</v>
      </c>
      <c r="V80" s="264">
        <v>0</v>
      </c>
      <c r="W80" s="264">
        <v>0</v>
      </c>
      <c r="X80" s="264">
        <v>0</v>
      </c>
      <c r="Y80" s="264">
        <v>0</v>
      </c>
      <c r="Z80" s="264">
        <v>0</v>
      </c>
      <c r="AA80" s="264">
        <v>0</v>
      </c>
      <c r="AB80" s="264">
        <v>0</v>
      </c>
      <c r="AC80" s="255">
        <v>0</v>
      </c>
    </row>
    <row r="81" spans="1:29" ht="20.100000000000001" customHeight="1">
      <c r="A81" s="10" t="s">
        <v>12</v>
      </c>
      <c r="B81" s="244">
        <f t="shared" si="13"/>
        <v>8</v>
      </c>
      <c r="C81" s="251">
        <f t="shared" si="14"/>
        <v>2</v>
      </c>
      <c r="D81" s="251">
        <f t="shared" si="15"/>
        <v>58</v>
      </c>
      <c r="E81" s="264">
        <f t="shared" si="16"/>
        <v>35</v>
      </c>
      <c r="F81" s="264">
        <v>4</v>
      </c>
      <c r="G81" s="264">
        <v>0</v>
      </c>
      <c r="H81" s="264">
        <v>35</v>
      </c>
      <c r="I81" s="264">
        <v>25</v>
      </c>
      <c r="J81" s="264">
        <v>1</v>
      </c>
      <c r="K81" s="264">
        <v>0</v>
      </c>
      <c r="L81" s="264">
        <v>0</v>
      </c>
      <c r="M81" s="264">
        <v>0</v>
      </c>
      <c r="N81" s="264">
        <v>1</v>
      </c>
      <c r="O81" s="264">
        <v>2</v>
      </c>
      <c r="P81" s="264">
        <v>0</v>
      </c>
      <c r="Q81" s="264">
        <v>0</v>
      </c>
      <c r="R81" s="264">
        <v>2</v>
      </c>
      <c r="S81" s="264">
        <v>0</v>
      </c>
      <c r="T81" s="264">
        <v>23</v>
      </c>
      <c r="U81" s="264">
        <v>10</v>
      </c>
      <c r="V81" s="264">
        <v>0</v>
      </c>
      <c r="W81" s="264">
        <v>0</v>
      </c>
      <c r="X81" s="264">
        <v>0</v>
      </c>
      <c r="Y81" s="264">
        <v>0</v>
      </c>
      <c r="Z81" s="264">
        <v>0</v>
      </c>
      <c r="AA81" s="264">
        <v>0</v>
      </c>
      <c r="AB81" s="264">
        <v>0</v>
      </c>
      <c r="AC81" s="255">
        <v>0</v>
      </c>
    </row>
    <row r="82" spans="1:29" ht="20.100000000000001" customHeight="1">
      <c r="A82" s="10" t="s">
        <v>13</v>
      </c>
      <c r="B82" s="244">
        <f t="shared" si="13"/>
        <v>13</v>
      </c>
      <c r="C82" s="251">
        <f t="shared" si="14"/>
        <v>131</v>
      </c>
      <c r="D82" s="251">
        <f t="shared" si="15"/>
        <v>338</v>
      </c>
      <c r="E82" s="264">
        <f t="shared" si="16"/>
        <v>138</v>
      </c>
      <c r="F82" s="264">
        <v>4</v>
      </c>
      <c r="G82" s="264">
        <v>0</v>
      </c>
      <c r="H82" s="264">
        <v>132</v>
      </c>
      <c r="I82" s="264">
        <v>77</v>
      </c>
      <c r="J82" s="264">
        <v>6</v>
      </c>
      <c r="K82" s="264">
        <v>131</v>
      </c>
      <c r="L82" s="264">
        <v>96</v>
      </c>
      <c r="M82" s="264">
        <v>53</v>
      </c>
      <c r="N82" s="264">
        <v>0</v>
      </c>
      <c r="O82" s="264">
        <v>0</v>
      </c>
      <c r="P82" s="264">
        <v>0</v>
      </c>
      <c r="Q82" s="264">
        <v>0</v>
      </c>
      <c r="R82" s="264">
        <v>3</v>
      </c>
      <c r="S82" s="264">
        <v>0</v>
      </c>
      <c r="T82" s="264">
        <v>110</v>
      </c>
      <c r="U82" s="264">
        <v>8</v>
      </c>
      <c r="V82" s="264">
        <v>0</v>
      </c>
      <c r="W82" s="264">
        <v>0</v>
      </c>
      <c r="X82" s="264">
        <v>0</v>
      </c>
      <c r="Y82" s="264">
        <v>0</v>
      </c>
      <c r="Z82" s="264">
        <v>0</v>
      </c>
      <c r="AA82" s="264">
        <v>0</v>
      </c>
      <c r="AB82" s="264">
        <v>0</v>
      </c>
      <c r="AC82" s="255">
        <v>0</v>
      </c>
    </row>
    <row r="83" spans="1:29" ht="20.100000000000001" customHeight="1">
      <c r="A83" s="10" t="s">
        <v>14</v>
      </c>
      <c r="B83" s="244">
        <f t="shared" si="13"/>
        <v>15</v>
      </c>
      <c r="C83" s="251">
        <f t="shared" si="14"/>
        <v>40</v>
      </c>
      <c r="D83" s="251">
        <f t="shared" si="15"/>
        <v>483</v>
      </c>
      <c r="E83" s="264">
        <f t="shared" si="16"/>
        <v>251</v>
      </c>
      <c r="F83" s="264">
        <v>8</v>
      </c>
      <c r="G83" s="264">
        <v>0</v>
      </c>
      <c r="H83" s="264">
        <v>389</v>
      </c>
      <c r="I83" s="264">
        <v>212</v>
      </c>
      <c r="J83" s="264">
        <v>2</v>
      </c>
      <c r="K83" s="264">
        <v>40</v>
      </c>
      <c r="L83" s="264">
        <v>37</v>
      </c>
      <c r="M83" s="264">
        <v>16</v>
      </c>
      <c r="N83" s="264">
        <v>0</v>
      </c>
      <c r="O83" s="264">
        <v>0</v>
      </c>
      <c r="P83" s="264">
        <v>0</v>
      </c>
      <c r="Q83" s="264">
        <v>0</v>
      </c>
      <c r="R83" s="264">
        <v>5</v>
      </c>
      <c r="S83" s="264">
        <v>0</v>
      </c>
      <c r="T83" s="264">
        <v>57</v>
      </c>
      <c r="U83" s="264">
        <v>23</v>
      </c>
      <c r="V83" s="264">
        <v>0</v>
      </c>
      <c r="W83" s="264">
        <v>0</v>
      </c>
      <c r="X83" s="264">
        <v>0</v>
      </c>
      <c r="Y83" s="264">
        <v>0</v>
      </c>
      <c r="Z83" s="264">
        <v>0</v>
      </c>
      <c r="AA83" s="264">
        <v>0</v>
      </c>
      <c r="AB83" s="264">
        <v>0</v>
      </c>
      <c r="AC83" s="255">
        <v>0</v>
      </c>
    </row>
    <row r="84" spans="1:29" ht="20.100000000000001" customHeight="1">
      <c r="A84" s="10" t="s">
        <v>15</v>
      </c>
      <c r="B84" s="244">
        <f t="shared" si="13"/>
        <v>19</v>
      </c>
      <c r="C84" s="251">
        <f t="shared" si="14"/>
        <v>59</v>
      </c>
      <c r="D84" s="251">
        <f t="shared" si="15"/>
        <v>357</v>
      </c>
      <c r="E84" s="264">
        <f t="shared" si="16"/>
        <v>178</v>
      </c>
      <c r="F84" s="264">
        <v>9</v>
      </c>
      <c r="G84" s="264">
        <v>0</v>
      </c>
      <c r="H84" s="264">
        <v>189</v>
      </c>
      <c r="I84" s="264">
        <v>126</v>
      </c>
      <c r="J84" s="264">
        <v>3</v>
      </c>
      <c r="K84" s="264">
        <v>59</v>
      </c>
      <c r="L84" s="264">
        <v>42</v>
      </c>
      <c r="M84" s="264">
        <v>18</v>
      </c>
      <c r="N84" s="264">
        <v>0</v>
      </c>
      <c r="O84" s="264">
        <v>0</v>
      </c>
      <c r="P84" s="264">
        <v>0</v>
      </c>
      <c r="Q84" s="264">
        <v>0</v>
      </c>
      <c r="R84" s="264">
        <v>7</v>
      </c>
      <c r="S84" s="264">
        <v>0</v>
      </c>
      <c r="T84" s="264">
        <v>126</v>
      </c>
      <c r="U84" s="264">
        <v>34</v>
      </c>
      <c r="V84" s="264">
        <v>0</v>
      </c>
      <c r="W84" s="264">
        <v>0</v>
      </c>
      <c r="X84" s="264">
        <v>0</v>
      </c>
      <c r="Y84" s="264">
        <v>0</v>
      </c>
      <c r="Z84" s="264">
        <v>0</v>
      </c>
      <c r="AA84" s="264">
        <v>0</v>
      </c>
      <c r="AB84" s="264">
        <v>0</v>
      </c>
      <c r="AC84" s="255">
        <v>0</v>
      </c>
    </row>
    <row r="85" spans="1:29" ht="20.100000000000001" customHeight="1">
      <c r="A85" s="10" t="s">
        <v>16</v>
      </c>
      <c r="B85" s="244">
        <f t="shared" si="13"/>
        <v>0</v>
      </c>
      <c r="C85" s="251">
        <f t="shared" si="14"/>
        <v>0</v>
      </c>
      <c r="D85" s="251">
        <f t="shared" si="15"/>
        <v>0</v>
      </c>
      <c r="E85" s="264">
        <f t="shared" si="16"/>
        <v>0</v>
      </c>
      <c r="F85" s="264">
        <v>0</v>
      </c>
      <c r="G85" s="264">
        <v>0</v>
      </c>
      <c r="H85" s="264">
        <v>0</v>
      </c>
      <c r="I85" s="264">
        <v>0</v>
      </c>
      <c r="J85" s="264">
        <v>0</v>
      </c>
      <c r="K85" s="264">
        <v>0</v>
      </c>
      <c r="L85" s="264">
        <v>0</v>
      </c>
      <c r="M85" s="264">
        <v>0</v>
      </c>
      <c r="N85" s="264">
        <v>0</v>
      </c>
      <c r="O85" s="264">
        <v>0</v>
      </c>
      <c r="P85" s="264">
        <v>0</v>
      </c>
      <c r="Q85" s="264">
        <v>0</v>
      </c>
      <c r="R85" s="264">
        <v>0</v>
      </c>
      <c r="S85" s="264">
        <v>0</v>
      </c>
      <c r="T85" s="264">
        <v>0</v>
      </c>
      <c r="U85" s="264">
        <v>0</v>
      </c>
      <c r="V85" s="264">
        <v>0</v>
      </c>
      <c r="W85" s="264">
        <v>0</v>
      </c>
      <c r="X85" s="264">
        <v>0</v>
      </c>
      <c r="Y85" s="264">
        <v>0</v>
      </c>
      <c r="Z85" s="264">
        <v>0</v>
      </c>
      <c r="AA85" s="264">
        <v>0</v>
      </c>
      <c r="AB85" s="264">
        <v>0</v>
      </c>
      <c r="AC85" s="255">
        <v>0</v>
      </c>
    </row>
    <row r="86" spans="1:29" ht="20.100000000000001" customHeight="1">
      <c r="A86" s="10" t="s">
        <v>17</v>
      </c>
      <c r="B86" s="244">
        <f t="shared" si="13"/>
        <v>6</v>
      </c>
      <c r="C86" s="251">
        <f t="shared" si="14"/>
        <v>139</v>
      </c>
      <c r="D86" s="251">
        <f t="shared" si="15"/>
        <v>236</v>
      </c>
      <c r="E86" s="264">
        <f t="shared" si="16"/>
        <v>66</v>
      </c>
      <c r="F86" s="264">
        <v>3</v>
      </c>
      <c r="G86" s="264">
        <v>0</v>
      </c>
      <c r="H86" s="264">
        <v>100</v>
      </c>
      <c r="I86" s="264">
        <v>36</v>
      </c>
      <c r="J86" s="264">
        <v>1</v>
      </c>
      <c r="K86" s="264">
        <v>59</v>
      </c>
      <c r="L86" s="264">
        <v>61</v>
      </c>
      <c r="M86" s="264">
        <v>23</v>
      </c>
      <c r="N86" s="264">
        <v>1</v>
      </c>
      <c r="O86" s="264">
        <v>80</v>
      </c>
      <c r="P86" s="264">
        <v>0</v>
      </c>
      <c r="Q86" s="264">
        <v>0</v>
      </c>
      <c r="R86" s="264">
        <v>1</v>
      </c>
      <c r="S86" s="264">
        <v>0</v>
      </c>
      <c r="T86" s="264">
        <v>75</v>
      </c>
      <c r="U86" s="264">
        <v>7</v>
      </c>
      <c r="V86" s="264">
        <v>0</v>
      </c>
      <c r="W86" s="264">
        <v>0</v>
      </c>
      <c r="X86" s="264">
        <v>0</v>
      </c>
      <c r="Y86" s="264">
        <v>0</v>
      </c>
      <c r="Z86" s="264">
        <v>0</v>
      </c>
      <c r="AA86" s="264">
        <v>0</v>
      </c>
      <c r="AB86" s="264">
        <v>0</v>
      </c>
      <c r="AC86" s="255">
        <v>0</v>
      </c>
    </row>
    <row r="87" spans="1:29" ht="20.100000000000001" customHeight="1">
      <c r="A87" s="10" t="s">
        <v>18</v>
      </c>
      <c r="B87" s="244">
        <f t="shared" si="13"/>
        <v>4</v>
      </c>
      <c r="C87" s="251">
        <f t="shared" si="14"/>
        <v>26</v>
      </c>
      <c r="D87" s="251">
        <f t="shared" si="15"/>
        <v>23</v>
      </c>
      <c r="E87" s="264">
        <f t="shared" si="16"/>
        <v>26</v>
      </c>
      <c r="F87" s="264">
        <v>2</v>
      </c>
      <c r="G87" s="264">
        <v>0</v>
      </c>
      <c r="H87" s="264">
        <v>8</v>
      </c>
      <c r="I87" s="264">
        <v>14</v>
      </c>
      <c r="J87" s="264">
        <v>2</v>
      </c>
      <c r="K87" s="264">
        <v>26</v>
      </c>
      <c r="L87" s="264">
        <v>15</v>
      </c>
      <c r="M87" s="264">
        <v>12</v>
      </c>
      <c r="N87" s="264">
        <v>0</v>
      </c>
      <c r="O87" s="264">
        <v>0</v>
      </c>
      <c r="P87" s="264">
        <v>0</v>
      </c>
      <c r="Q87" s="264">
        <v>0</v>
      </c>
      <c r="R87" s="264">
        <v>0</v>
      </c>
      <c r="S87" s="264">
        <v>0</v>
      </c>
      <c r="T87" s="264">
        <v>0</v>
      </c>
      <c r="U87" s="264">
        <v>0</v>
      </c>
      <c r="V87" s="264">
        <v>0</v>
      </c>
      <c r="W87" s="264">
        <v>0</v>
      </c>
      <c r="X87" s="264">
        <v>0</v>
      </c>
      <c r="Y87" s="264">
        <v>0</v>
      </c>
      <c r="Z87" s="264">
        <v>0</v>
      </c>
      <c r="AA87" s="264">
        <v>0</v>
      </c>
      <c r="AB87" s="264">
        <v>0</v>
      </c>
      <c r="AC87" s="255">
        <v>0</v>
      </c>
    </row>
    <row r="88" spans="1:29" ht="20.100000000000001" customHeight="1">
      <c r="A88" s="10" t="s">
        <v>19</v>
      </c>
      <c r="B88" s="244">
        <f t="shared" si="13"/>
        <v>9</v>
      </c>
      <c r="C88" s="251">
        <f t="shared" si="14"/>
        <v>57</v>
      </c>
      <c r="D88" s="251">
        <f t="shared" si="15"/>
        <v>161</v>
      </c>
      <c r="E88" s="264">
        <f t="shared" si="16"/>
        <v>78</v>
      </c>
      <c r="F88" s="264">
        <v>4</v>
      </c>
      <c r="G88" s="264">
        <v>0</v>
      </c>
      <c r="H88" s="264">
        <v>104</v>
      </c>
      <c r="I88" s="264">
        <v>47</v>
      </c>
      <c r="J88" s="264">
        <v>2</v>
      </c>
      <c r="K88" s="264">
        <v>57</v>
      </c>
      <c r="L88" s="264">
        <v>48</v>
      </c>
      <c r="M88" s="264">
        <v>21</v>
      </c>
      <c r="N88" s="264">
        <v>0</v>
      </c>
      <c r="O88" s="264">
        <v>0</v>
      </c>
      <c r="P88" s="264">
        <v>0</v>
      </c>
      <c r="Q88" s="264">
        <v>0</v>
      </c>
      <c r="R88" s="264">
        <v>3</v>
      </c>
      <c r="S88" s="264">
        <v>0</v>
      </c>
      <c r="T88" s="264">
        <v>9</v>
      </c>
      <c r="U88" s="264">
        <v>10</v>
      </c>
      <c r="V88" s="264">
        <v>0</v>
      </c>
      <c r="W88" s="264">
        <v>0</v>
      </c>
      <c r="X88" s="264">
        <v>0</v>
      </c>
      <c r="Y88" s="264">
        <v>0</v>
      </c>
      <c r="Z88" s="264">
        <v>0</v>
      </c>
      <c r="AA88" s="264">
        <v>0</v>
      </c>
      <c r="AB88" s="264">
        <v>0</v>
      </c>
      <c r="AC88" s="255">
        <v>0</v>
      </c>
    </row>
    <row r="89" spans="1:29" ht="20.100000000000001" customHeight="1">
      <c r="A89" s="10" t="s">
        <v>20</v>
      </c>
      <c r="B89" s="244">
        <f t="shared" si="13"/>
        <v>6</v>
      </c>
      <c r="C89" s="251">
        <f t="shared" si="14"/>
        <v>51</v>
      </c>
      <c r="D89" s="251">
        <f t="shared" si="15"/>
        <v>63</v>
      </c>
      <c r="E89" s="264">
        <f t="shared" si="16"/>
        <v>35</v>
      </c>
      <c r="F89" s="264">
        <v>2</v>
      </c>
      <c r="G89" s="264">
        <v>0</v>
      </c>
      <c r="H89" s="264">
        <v>34</v>
      </c>
      <c r="I89" s="264">
        <v>20</v>
      </c>
      <c r="J89" s="264">
        <v>4</v>
      </c>
      <c r="K89" s="264">
        <v>51</v>
      </c>
      <c r="L89" s="264">
        <v>29</v>
      </c>
      <c r="M89" s="264">
        <v>15</v>
      </c>
      <c r="N89" s="264">
        <v>0</v>
      </c>
      <c r="O89" s="264">
        <v>0</v>
      </c>
      <c r="P89" s="264">
        <v>0</v>
      </c>
      <c r="Q89" s="264">
        <v>0</v>
      </c>
      <c r="R89" s="264">
        <v>0</v>
      </c>
      <c r="S89" s="264">
        <v>0</v>
      </c>
      <c r="T89" s="264">
        <v>0</v>
      </c>
      <c r="U89" s="264">
        <v>0</v>
      </c>
      <c r="V89" s="264">
        <v>0</v>
      </c>
      <c r="W89" s="264">
        <v>0</v>
      </c>
      <c r="X89" s="264">
        <v>0</v>
      </c>
      <c r="Y89" s="264">
        <v>0</v>
      </c>
      <c r="Z89" s="264">
        <v>0</v>
      </c>
      <c r="AA89" s="264">
        <v>0</v>
      </c>
      <c r="AB89" s="264">
        <v>0</v>
      </c>
      <c r="AC89" s="255">
        <v>0</v>
      </c>
    </row>
    <row r="90" spans="1:29" ht="20.100000000000001" customHeight="1">
      <c r="A90" s="10" t="s">
        <v>21</v>
      </c>
      <c r="B90" s="244">
        <f t="shared" si="13"/>
        <v>5</v>
      </c>
      <c r="C90" s="251">
        <f t="shared" si="14"/>
        <v>32</v>
      </c>
      <c r="D90" s="251">
        <f t="shared" si="15"/>
        <v>81</v>
      </c>
      <c r="E90" s="264">
        <f t="shared" si="16"/>
        <v>37</v>
      </c>
      <c r="F90" s="264">
        <v>2</v>
      </c>
      <c r="G90" s="264">
        <v>0</v>
      </c>
      <c r="H90" s="264">
        <v>64</v>
      </c>
      <c r="I90" s="264">
        <v>26</v>
      </c>
      <c r="J90" s="264">
        <v>1</v>
      </c>
      <c r="K90" s="264">
        <v>32</v>
      </c>
      <c r="L90" s="264">
        <v>17</v>
      </c>
      <c r="M90" s="264">
        <v>11</v>
      </c>
      <c r="N90" s="264">
        <v>0</v>
      </c>
      <c r="O90" s="264">
        <v>0</v>
      </c>
      <c r="P90" s="264">
        <v>0</v>
      </c>
      <c r="Q90" s="264">
        <v>0</v>
      </c>
      <c r="R90" s="264">
        <v>2</v>
      </c>
      <c r="S90" s="264">
        <v>0</v>
      </c>
      <c r="T90" s="264">
        <v>0</v>
      </c>
      <c r="U90" s="264">
        <v>0</v>
      </c>
      <c r="V90" s="264">
        <v>0</v>
      </c>
      <c r="W90" s="264">
        <v>0</v>
      </c>
      <c r="X90" s="264">
        <v>0</v>
      </c>
      <c r="Y90" s="264">
        <v>0</v>
      </c>
      <c r="Z90" s="264">
        <v>0</v>
      </c>
      <c r="AA90" s="264">
        <v>0</v>
      </c>
      <c r="AB90" s="264">
        <v>0</v>
      </c>
      <c r="AC90" s="255">
        <v>0</v>
      </c>
    </row>
    <row r="91" spans="1:29" ht="20.100000000000001" customHeight="1">
      <c r="A91" s="10" t="s">
        <v>22</v>
      </c>
      <c r="B91" s="244">
        <f t="shared" si="13"/>
        <v>17</v>
      </c>
      <c r="C91" s="251">
        <f t="shared" si="14"/>
        <v>112</v>
      </c>
      <c r="D91" s="251">
        <f t="shared" si="15"/>
        <v>405</v>
      </c>
      <c r="E91" s="264">
        <f t="shared" si="16"/>
        <v>186</v>
      </c>
      <c r="F91" s="264">
        <v>6</v>
      </c>
      <c r="G91" s="264">
        <v>0</v>
      </c>
      <c r="H91" s="264">
        <v>206</v>
      </c>
      <c r="I91" s="264">
        <v>116</v>
      </c>
      <c r="J91" s="264">
        <v>6</v>
      </c>
      <c r="K91" s="264">
        <v>108</v>
      </c>
      <c r="L91" s="264">
        <v>101</v>
      </c>
      <c r="M91" s="264">
        <v>51</v>
      </c>
      <c r="N91" s="264">
        <v>1</v>
      </c>
      <c r="O91" s="264">
        <v>4</v>
      </c>
      <c r="P91" s="264">
        <v>0</v>
      </c>
      <c r="Q91" s="264">
        <v>10</v>
      </c>
      <c r="R91" s="264">
        <v>4</v>
      </c>
      <c r="S91" s="264">
        <v>0</v>
      </c>
      <c r="T91" s="264">
        <v>98</v>
      </c>
      <c r="U91" s="264">
        <v>9</v>
      </c>
      <c r="V91" s="264">
        <v>0</v>
      </c>
      <c r="W91" s="264">
        <v>0</v>
      </c>
      <c r="X91" s="264">
        <v>0</v>
      </c>
      <c r="Y91" s="264">
        <v>0</v>
      </c>
      <c r="Z91" s="264">
        <v>0</v>
      </c>
      <c r="AA91" s="264">
        <v>0</v>
      </c>
      <c r="AB91" s="264">
        <v>0</v>
      </c>
      <c r="AC91" s="255">
        <v>0</v>
      </c>
    </row>
    <row r="92" spans="1:29" ht="20.100000000000001" customHeight="1">
      <c r="A92" s="10" t="s">
        <v>23</v>
      </c>
      <c r="B92" s="244">
        <f t="shared" si="13"/>
        <v>9</v>
      </c>
      <c r="C92" s="251">
        <f t="shared" si="14"/>
        <v>76</v>
      </c>
      <c r="D92" s="251">
        <f t="shared" si="15"/>
        <v>342</v>
      </c>
      <c r="E92" s="264">
        <f t="shared" si="16"/>
        <v>155</v>
      </c>
      <c r="F92" s="264">
        <v>3</v>
      </c>
      <c r="G92" s="264">
        <v>0</v>
      </c>
      <c r="H92" s="264">
        <v>128</v>
      </c>
      <c r="I92" s="264">
        <v>105</v>
      </c>
      <c r="J92" s="264">
        <v>3</v>
      </c>
      <c r="K92" s="264">
        <v>68</v>
      </c>
      <c r="L92" s="264">
        <v>168</v>
      </c>
      <c r="M92" s="264">
        <v>24</v>
      </c>
      <c r="N92" s="264">
        <v>1</v>
      </c>
      <c r="O92" s="264">
        <v>8</v>
      </c>
      <c r="P92" s="264">
        <v>6</v>
      </c>
      <c r="Q92" s="264">
        <v>7</v>
      </c>
      <c r="R92" s="264">
        <v>2</v>
      </c>
      <c r="S92" s="264">
        <v>0</v>
      </c>
      <c r="T92" s="264">
        <v>40</v>
      </c>
      <c r="U92" s="264">
        <v>19</v>
      </c>
      <c r="V92" s="264">
        <v>0</v>
      </c>
      <c r="W92" s="264">
        <v>0</v>
      </c>
      <c r="X92" s="264">
        <v>0</v>
      </c>
      <c r="Y92" s="264">
        <v>0</v>
      </c>
      <c r="Z92" s="264">
        <v>0</v>
      </c>
      <c r="AA92" s="264">
        <v>0</v>
      </c>
      <c r="AB92" s="264">
        <v>0</v>
      </c>
      <c r="AC92" s="255">
        <v>0</v>
      </c>
    </row>
    <row r="93" spans="1:29" ht="20.100000000000001" customHeight="1">
      <c r="A93" s="10" t="s">
        <v>24</v>
      </c>
      <c r="B93" s="244">
        <f t="shared" si="13"/>
        <v>10</v>
      </c>
      <c r="C93" s="251">
        <f t="shared" si="14"/>
        <v>38</v>
      </c>
      <c r="D93" s="251">
        <f t="shared" si="15"/>
        <v>151</v>
      </c>
      <c r="E93" s="264">
        <f t="shared" si="16"/>
        <v>72</v>
      </c>
      <c r="F93" s="264">
        <v>5</v>
      </c>
      <c r="G93" s="264">
        <v>0</v>
      </c>
      <c r="H93" s="264">
        <v>113</v>
      </c>
      <c r="I93" s="264">
        <v>58</v>
      </c>
      <c r="J93" s="264">
        <v>2</v>
      </c>
      <c r="K93" s="264">
        <v>38</v>
      </c>
      <c r="L93" s="264">
        <v>38</v>
      </c>
      <c r="M93" s="264">
        <v>14</v>
      </c>
      <c r="N93" s="264">
        <v>0</v>
      </c>
      <c r="O93" s="264">
        <v>0</v>
      </c>
      <c r="P93" s="264">
        <v>0</v>
      </c>
      <c r="Q93" s="264">
        <v>0</v>
      </c>
      <c r="R93" s="264">
        <v>3</v>
      </c>
      <c r="S93" s="264">
        <v>0</v>
      </c>
      <c r="T93" s="264">
        <v>0</v>
      </c>
      <c r="U93" s="264">
        <v>0</v>
      </c>
      <c r="V93" s="264">
        <v>0</v>
      </c>
      <c r="W93" s="264">
        <v>0</v>
      </c>
      <c r="X93" s="264">
        <v>0</v>
      </c>
      <c r="Y93" s="264">
        <v>0</v>
      </c>
      <c r="Z93" s="264">
        <v>0</v>
      </c>
      <c r="AA93" s="264">
        <v>0</v>
      </c>
      <c r="AB93" s="264">
        <v>0</v>
      </c>
      <c r="AC93" s="255">
        <v>0</v>
      </c>
    </row>
    <row r="94" spans="1:29" ht="20.100000000000001" customHeight="1">
      <c r="A94" s="10" t="s">
        <v>25</v>
      </c>
      <c r="B94" s="244">
        <f t="shared" si="13"/>
        <v>6</v>
      </c>
      <c r="C94" s="251">
        <f t="shared" si="14"/>
        <v>0</v>
      </c>
      <c r="D94" s="251">
        <f t="shared" si="15"/>
        <v>139</v>
      </c>
      <c r="E94" s="264">
        <f t="shared" si="16"/>
        <v>42</v>
      </c>
      <c r="F94" s="264">
        <v>3</v>
      </c>
      <c r="G94" s="264">
        <v>0</v>
      </c>
      <c r="H94" s="264">
        <v>71</v>
      </c>
      <c r="I94" s="264">
        <v>33</v>
      </c>
      <c r="J94" s="264">
        <v>0</v>
      </c>
      <c r="K94" s="264">
        <v>0</v>
      </c>
      <c r="L94" s="264">
        <v>0</v>
      </c>
      <c r="M94" s="264">
        <v>0</v>
      </c>
      <c r="N94" s="264">
        <v>0</v>
      </c>
      <c r="O94" s="264">
        <v>0</v>
      </c>
      <c r="P94" s="264">
        <v>0</v>
      </c>
      <c r="Q94" s="264">
        <v>0</v>
      </c>
      <c r="R94" s="264">
        <v>3</v>
      </c>
      <c r="S94" s="264">
        <v>0</v>
      </c>
      <c r="T94" s="264">
        <v>68</v>
      </c>
      <c r="U94" s="264">
        <v>9</v>
      </c>
      <c r="V94" s="264">
        <v>0</v>
      </c>
      <c r="W94" s="264">
        <v>0</v>
      </c>
      <c r="X94" s="264">
        <v>0</v>
      </c>
      <c r="Y94" s="264">
        <v>0</v>
      </c>
      <c r="Z94" s="264">
        <v>0</v>
      </c>
      <c r="AA94" s="264">
        <v>0</v>
      </c>
      <c r="AB94" s="264">
        <v>0</v>
      </c>
      <c r="AC94" s="255">
        <v>0</v>
      </c>
    </row>
    <row r="95" spans="1:29" ht="20.100000000000001" customHeight="1" thickBot="1">
      <c r="A95" s="11" t="s">
        <v>26</v>
      </c>
      <c r="B95" s="246">
        <f t="shared" si="13"/>
        <v>4</v>
      </c>
      <c r="C95" s="252">
        <f t="shared" si="14"/>
        <v>8</v>
      </c>
      <c r="D95" s="252">
        <f t="shared" si="15"/>
        <v>18</v>
      </c>
      <c r="E95" s="266">
        <f t="shared" si="16"/>
        <v>22</v>
      </c>
      <c r="F95" s="266">
        <v>2</v>
      </c>
      <c r="G95" s="266">
        <v>0</v>
      </c>
      <c r="H95" s="266">
        <v>13</v>
      </c>
      <c r="I95" s="266">
        <v>11</v>
      </c>
      <c r="J95" s="266">
        <v>1</v>
      </c>
      <c r="K95" s="266">
        <v>8</v>
      </c>
      <c r="L95" s="266">
        <v>1</v>
      </c>
      <c r="M95" s="266">
        <v>3</v>
      </c>
      <c r="N95" s="266">
        <v>0</v>
      </c>
      <c r="O95" s="266">
        <v>0</v>
      </c>
      <c r="P95" s="266">
        <v>0</v>
      </c>
      <c r="Q95" s="266">
        <v>0</v>
      </c>
      <c r="R95" s="266">
        <v>1</v>
      </c>
      <c r="S95" s="266">
        <v>0</v>
      </c>
      <c r="T95" s="266">
        <v>4</v>
      </c>
      <c r="U95" s="266">
        <v>8</v>
      </c>
      <c r="V95" s="266">
        <v>0</v>
      </c>
      <c r="W95" s="266">
        <v>0</v>
      </c>
      <c r="X95" s="266">
        <v>0</v>
      </c>
      <c r="Y95" s="266">
        <v>0</v>
      </c>
      <c r="Z95" s="266">
        <v>0</v>
      </c>
      <c r="AA95" s="266">
        <v>0</v>
      </c>
      <c r="AB95" s="266">
        <v>0</v>
      </c>
      <c r="AC95" s="256">
        <v>0</v>
      </c>
    </row>
    <row r="96" spans="1:29" s="37" customFormat="1">
      <c r="A96" s="90" t="s">
        <v>290</v>
      </c>
    </row>
    <row r="97" spans="1:26">
      <c r="A97" s="76" t="s">
        <v>240</v>
      </c>
    </row>
    <row r="98" spans="1:26" ht="30" customHeight="1"/>
    <row r="99" spans="1:26" ht="19.5">
      <c r="A99" s="5" t="s">
        <v>259</v>
      </c>
      <c r="P99" s="1" t="s">
        <v>176</v>
      </c>
      <c r="Z99" s="1" t="s">
        <v>34</v>
      </c>
    </row>
    <row r="100" spans="1:26" ht="5.0999999999999996" customHeight="1" thickBot="1"/>
    <row r="101" spans="1:26" ht="20.100000000000001" customHeight="1">
      <c r="A101" s="467" t="s">
        <v>4</v>
      </c>
      <c r="B101" s="8" t="s">
        <v>355</v>
      </c>
      <c r="C101" s="6"/>
      <c r="D101" s="6"/>
      <c r="E101" s="8" t="s">
        <v>356</v>
      </c>
      <c r="F101" s="6"/>
      <c r="G101" s="6"/>
      <c r="H101" s="8" t="s">
        <v>357</v>
      </c>
      <c r="I101" s="6"/>
      <c r="J101" s="6"/>
      <c r="K101" s="8" t="s">
        <v>358</v>
      </c>
      <c r="L101" s="6"/>
      <c r="M101" s="6"/>
      <c r="N101" s="8" t="s">
        <v>359</v>
      </c>
      <c r="O101" s="6"/>
      <c r="P101" s="7"/>
    </row>
    <row r="102" spans="1:26" ht="35.25" thickBot="1">
      <c r="A102" s="468"/>
      <c r="B102" s="103" t="s">
        <v>172</v>
      </c>
      <c r="C102" s="105" t="s">
        <v>175</v>
      </c>
      <c r="D102" s="104" t="s">
        <v>173</v>
      </c>
      <c r="E102" s="103" t="s">
        <v>172</v>
      </c>
      <c r="F102" s="105" t="s">
        <v>175</v>
      </c>
      <c r="G102" s="104" t="s">
        <v>173</v>
      </c>
      <c r="H102" s="103" t="s">
        <v>172</v>
      </c>
      <c r="I102" s="105" t="s">
        <v>175</v>
      </c>
      <c r="J102" s="104" t="s">
        <v>173</v>
      </c>
      <c r="K102" s="103" t="s">
        <v>172</v>
      </c>
      <c r="L102" s="105" t="s">
        <v>175</v>
      </c>
      <c r="M102" s="104" t="s">
        <v>173</v>
      </c>
      <c r="N102" s="103" t="s">
        <v>172</v>
      </c>
      <c r="O102" s="105" t="s">
        <v>175</v>
      </c>
      <c r="P102" s="106" t="s">
        <v>173</v>
      </c>
    </row>
    <row r="103" spans="1:26" ht="20.100000000000001" customHeight="1" thickBot="1">
      <c r="A103" s="32" t="s">
        <v>156</v>
      </c>
      <c r="B103" s="240">
        <f>SUM(B104:B119)</f>
        <v>5016026</v>
      </c>
      <c r="C103" s="241">
        <f t="shared" ref="C103" si="17">SUM(C104:C119)</f>
        <v>5254</v>
      </c>
      <c r="D103" s="268">
        <f>C103/B103*1000</f>
        <v>1.0474427365408394</v>
      </c>
      <c r="E103" s="240">
        <f>SUM(E104:E119)</f>
        <v>6250986</v>
      </c>
      <c r="F103" s="241">
        <f t="shared" ref="F103" si="18">SUM(F104:F119)</f>
        <v>10162</v>
      </c>
      <c r="G103" s="268">
        <f>F103/E103*1000</f>
        <v>1.6256635353206679</v>
      </c>
      <c r="H103" s="240">
        <f>SUM(H104:H119)</f>
        <v>6775101</v>
      </c>
      <c r="I103" s="241">
        <f t="shared" ref="I103" si="19">SUM(I104:I119)</f>
        <v>11905</v>
      </c>
      <c r="J103" s="268">
        <f>I103/H103*1000</f>
        <v>1.7571693765155678</v>
      </c>
      <c r="K103" s="240">
        <f>SUM(K104:K119)</f>
        <v>6995652</v>
      </c>
      <c r="L103" s="241">
        <f t="shared" ref="L103" si="20">SUM(L104:L119)</f>
        <v>12009</v>
      </c>
      <c r="M103" s="268">
        <f>L103/K103*1000</f>
        <v>1.7166377058207012</v>
      </c>
      <c r="N103" s="240">
        <f>SUM(N104:N119)</f>
        <v>7356106</v>
      </c>
      <c r="O103" s="241">
        <f t="shared" ref="O103" si="21">SUM(O104:O119)</f>
        <v>13309</v>
      </c>
      <c r="P103" s="268">
        <f>O103/N103*1000</f>
        <v>1.8092452718870555</v>
      </c>
    </row>
    <row r="104" spans="1:26" ht="20.100000000000001" customHeight="1">
      <c r="A104" s="29" t="s">
        <v>354</v>
      </c>
      <c r="B104" s="242">
        <v>856671</v>
      </c>
      <c r="C104" s="250">
        <v>520</v>
      </c>
      <c r="D104" s="269">
        <f>C104/B104*1000</f>
        <v>0.60700082061841709</v>
      </c>
      <c r="E104" s="242">
        <v>1161708</v>
      </c>
      <c r="F104" s="250">
        <v>865</v>
      </c>
      <c r="G104" s="269">
        <f>F104/E104*1000</f>
        <v>0.74459330571882087</v>
      </c>
      <c r="H104" s="242">
        <v>1262436</v>
      </c>
      <c r="I104" s="250">
        <v>1061</v>
      </c>
      <c r="J104" s="269">
        <f>I104/H104*1000</f>
        <v>0.84043864401838986</v>
      </c>
      <c r="K104" s="242">
        <v>1295899</v>
      </c>
      <c r="L104" s="250">
        <v>1117</v>
      </c>
      <c r="M104" s="269">
        <f>L104/K104*1000</f>
        <v>0.86194988961331098</v>
      </c>
      <c r="N104" s="242">
        <v>1359901</v>
      </c>
      <c r="O104" s="250">
        <v>1470</v>
      </c>
      <c r="P104" s="269">
        <f>O104/N104*1000</f>
        <v>1.0809610405463339</v>
      </c>
    </row>
    <row r="105" spans="1:26" ht="20.100000000000001" customHeight="1">
      <c r="A105" s="10" t="s">
        <v>157</v>
      </c>
      <c r="B105" s="244">
        <v>358984</v>
      </c>
      <c r="C105" s="251">
        <v>388</v>
      </c>
      <c r="D105" s="270">
        <f t="shared" ref="D105:D119" si="22">C105/B105*1000</f>
        <v>1.0808281149020569</v>
      </c>
      <c r="E105" s="244">
        <v>467416</v>
      </c>
      <c r="F105" s="251">
        <v>468</v>
      </c>
      <c r="G105" s="270">
        <f t="shared" ref="G105:G119" si="23">F105/E105*1000</f>
        <v>1.0012494223561024</v>
      </c>
      <c r="H105" s="244">
        <v>514630</v>
      </c>
      <c r="I105" s="251">
        <v>806</v>
      </c>
      <c r="J105" s="270">
        <f t="shared" ref="J105:J119" si="24">I105/H105*1000</f>
        <v>1.5661737559022988</v>
      </c>
      <c r="K105" s="244">
        <v>536064</v>
      </c>
      <c r="L105" s="251">
        <v>753</v>
      </c>
      <c r="M105" s="270">
        <f t="shared" ref="M105:M119" si="25">L105/K105*1000</f>
        <v>1.4046830229226361</v>
      </c>
      <c r="N105" s="244">
        <v>565527</v>
      </c>
      <c r="O105" s="251">
        <v>771</v>
      </c>
      <c r="P105" s="270">
        <f t="shared" ref="P105:P119" si="26">O105/N105*1000</f>
        <v>1.3633301327788063</v>
      </c>
    </row>
    <row r="106" spans="1:26" ht="20.100000000000001" customHeight="1">
      <c r="A106" s="10" t="s">
        <v>158</v>
      </c>
      <c r="B106" s="244">
        <v>228051</v>
      </c>
      <c r="C106" s="251">
        <v>204</v>
      </c>
      <c r="D106" s="270">
        <f t="shared" si="22"/>
        <v>0.89453674835891972</v>
      </c>
      <c r="E106" s="244">
        <v>289246</v>
      </c>
      <c r="F106" s="251">
        <v>287</v>
      </c>
      <c r="G106" s="270">
        <f t="shared" si="23"/>
        <v>0.99223498337055649</v>
      </c>
      <c r="H106" s="244">
        <v>316122</v>
      </c>
      <c r="I106" s="251">
        <v>320</v>
      </c>
      <c r="J106" s="270">
        <f t="shared" si="24"/>
        <v>1.0122674157445544</v>
      </c>
      <c r="K106" s="244">
        <v>328901</v>
      </c>
      <c r="L106" s="251">
        <v>497</v>
      </c>
      <c r="M106" s="270">
        <f t="shared" si="25"/>
        <v>1.5110930036697974</v>
      </c>
      <c r="N106" s="244">
        <v>347459</v>
      </c>
      <c r="O106" s="251">
        <v>808</v>
      </c>
      <c r="P106" s="270">
        <f t="shared" si="26"/>
        <v>2.3254542262540325</v>
      </c>
    </row>
    <row r="107" spans="1:26" ht="20.100000000000001" customHeight="1">
      <c r="A107" s="10" t="s">
        <v>159</v>
      </c>
      <c r="B107" s="244">
        <v>210522</v>
      </c>
      <c r="C107" s="251">
        <v>218</v>
      </c>
      <c r="D107" s="270">
        <f t="shared" si="22"/>
        <v>1.0355212281851778</v>
      </c>
      <c r="E107" s="244">
        <v>282471</v>
      </c>
      <c r="F107" s="251">
        <v>1249</v>
      </c>
      <c r="G107" s="270">
        <f t="shared" si="23"/>
        <v>4.4216928463452883</v>
      </c>
      <c r="H107" s="244">
        <v>312905</v>
      </c>
      <c r="I107" s="251">
        <v>1316</v>
      </c>
      <c r="J107" s="270">
        <f t="shared" si="24"/>
        <v>4.2057493488438977</v>
      </c>
      <c r="K107" s="244">
        <v>324255</v>
      </c>
      <c r="L107" s="251">
        <v>868</v>
      </c>
      <c r="M107" s="270">
        <f t="shared" si="25"/>
        <v>2.6769055218886373</v>
      </c>
      <c r="N107" s="244">
        <v>345024</v>
      </c>
      <c r="O107" s="251">
        <v>721</v>
      </c>
      <c r="P107" s="270">
        <f t="shared" si="26"/>
        <v>2.0897097013541091</v>
      </c>
    </row>
    <row r="108" spans="1:26" ht="20.100000000000001" customHeight="1">
      <c r="A108" s="10" t="s">
        <v>160</v>
      </c>
      <c r="B108" s="244">
        <v>117860</v>
      </c>
      <c r="C108" s="251">
        <v>472</v>
      </c>
      <c r="D108" s="270">
        <f t="shared" si="22"/>
        <v>4.0047513999660609</v>
      </c>
      <c r="E108" s="244">
        <v>151874</v>
      </c>
      <c r="F108" s="251">
        <v>428</v>
      </c>
      <c r="G108" s="270">
        <f t="shared" si="23"/>
        <v>2.81812555144396</v>
      </c>
      <c r="H108" s="244">
        <v>166389</v>
      </c>
      <c r="I108" s="251">
        <v>453</v>
      </c>
      <c r="J108" s="270">
        <f t="shared" si="24"/>
        <v>2.722535744550421</v>
      </c>
      <c r="K108" s="244">
        <v>172572</v>
      </c>
      <c r="L108" s="251">
        <v>485</v>
      </c>
      <c r="M108" s="270">
        <f t="shared" si="25"/>
        <v>2.8104211575458358</v>
      </c>
      <c r="N108" s="244">
        <v>180862</v>
      </c>
      <c r="O108" s="251">
        <v>562</v>
      </c>
      <c r="P108" s="270">
        <f t="shared" si="26"/>
        <v>3.107341508995809</v>
      </c>
    </row>
    <row r="109" spans="1:26" ht="20.100000000000001" customHeight="1">
      <c r="A109" s="10" t="s">
        <v>161</v>
      </c>
      <c r="B109" s="244">
        <v>118643</v>
      </c>
      <c r="C109" s="251">
        <v>204</v>
      </c>
      <c r="D109" s="270">
        <f t="shared" si="22"/>
        <v>1.7194440464249892</v>
      </c>
      <c r="E109" s="244">
        <v>150651</v>
      </c>
      <c r="F109" s="251">
        <v>539</v>
      </c>
      <c r="G109" s="270">
        <f t="shared" si="23"/>
        <v>3.5778056567828957</v>
      </c>
      <c r="H109" s="244">
        <v>165528</v>
      </c>
      <c r="I109" s="251">
        <v>296</v>
      </c>
      <c r="J109" s="270">
        <f t="shared" si="24"/>
        <v>1.788217099221884</v>
      </c>
      <c r="K109" s="244">
        <v>171568</v>
      </c>
      <c r="L109" s="251">
        <v>405</v>
      </c>
      <c r="M109" s="270">
        <f t="shared" si="25"/>
        <v>2.3605800615499395</v>
      </c>
      <c r="N109" s="244">
        <v>180667</v>
      </c>
      <c r="O109" s="251">
        <v>508</v>
      </c>
      <c r="P109" s="270">
        <f t="shared" si="26"/>
        <v>2.8118029302528962</v>
      </c>
    </row>
    <row r="110" spans="1:26" ht="20.100000000000001" customHeight="1">
      <c r="A110" s="10" t="s">
        <v>162</v>
      </c>
      <c r="B110" s="244">
        <v>67963</v>
      </c>
      <c r="C110" s="251">
        <v>139</v>
      </c>
      <c r="D110" s="270">
        <f t="shared" si="22"/>
        <v>2.0452304930624017</v>
      </c>
      <c r="E110" s="244">
        <v>91521</v>
      </c>
      <c r="F110" s="251">
        <v>338</v>
      </c>
      <c r="G110" s="270">
        <f t="shared" si="23"/>
        <v>3.6931414648004282</v>
      </c>
      <c r="H110" s="244">
        <v>103205</v>
      </c>
      <c r="I110" s="251">
        <v>349</v>
      </c>
      <c r="J110" s="270">
        <f t="shared" si="24"/>
        <v>3.381619107601376</v>
      </c>
      <c r="K110" s="244">
        <v>108768</v>
      </c>
      <c r="L110" s="251">
        <v>406</v>
      </c>
      <c r="M110" s="270">
        <f t="shared" si="25"/>
        <v>3.7327155045601645</v>
      </c>
      <c r="N110" s="244">
        <v>116633</v>
      </c>
      <c r="O110" s="251">
        <v>420</v>
      </c>
      <c r="P110" s="270">
        <f t="shared" si="26"/>
        <v>3.6010391570138811</v>
      </c>
    </row>
    <row r="111" spans="1:26" ht="20.100000000000001" customHeight="1">
      <c r="A111" s="10" t="s">
        <v>163</v>
      </c>
      <c r="B111" s="244">
        <v>904395</v>
      </c>
      <c r="C111" s="251">
        <v>638</v>
      </c>
      <c r="D111" s="270">
        <f t="shared" si="22"/>
        <v>0.70544397083132926</v>
      </c>
      <c r="E111" s="244">
        <v>1195523</v>
      </c>
      <c r="F111" s="251">
        <v>1077</v>
      </c>
      <c r="G111" s="270">
        <f t="shared" si="23"/>
        <v>0.90086096210612421</v>
      </c>
      <c r="H111" s="244">
        <v>1318882</v>
      </c>
      <c r="I111" s="251">
        <v>1578</v>
      </c>
      <c r="J111" s="270">
        <f t="shared" si="24"/>
        <v>1.1964679175240849</v>
      </c>
      <c r="K111" s="244">
        <v>1374475</v>
      </c>
      <c r="L111" s="251">
        <v>1638</v>
      </c>
      <c r="M111" s="270">
        <f t="shared" si="25"/>
        <v>1.191727750595682</v>
      </c>
      <c r="N111" s="244">
        <v>1467835</v>
      </c>
      <c r="O111" s="251">
        <v>2092</v>
      </c>
      <c r="P111" s="270">
        <f t="shared" si="26"/>
        <v>1.4252283124465626</v>
      </c>
    </row>
    <row r="112" spans="1:26" ht="20.100000000000001" customHeight="1">
      <c r="A112" s="10" t="s">
        <v>164</v>
      </c>
      <c r="B112" s="244">
        <v>210238</v>
      </c>
      <c r="C112" s="251">
        <v>242</v>
      </c>
      <c r="D112" s="270">
        <f t="shared" si="22"/>
        <v>1.1510763991286066</v>
      </c>
      <c r="E112" s="244">
        <v>249539</v>
      </c>
      <c r="F112" s="251">
        <v>578</v>
      </c>
      <c r="G112" s="270">
        <f t="shared" si="23"/>
        <v>2.316271204100361</v>
      </c>
      <c r="H112" s="244">
        <v>261671</v>
      </c>
      <c r="I112" s="251">
        <v>876</v>
      </c>
      <c r="J112" s="270">
        <f t="shared" si="24"/>
        <v>3.3477152607663823</v>
      </c>
      <c r="K112" s="244">
        <v>266152</v>
      </c>
      <c r="L112" s="251">
        <v>895</v>
      </c>
      <c r="M112" s="270">
        <f t="shared" si="25"/>
        <v>3.3627400883705549</v>
      </c>
      <c r="N112" s="244">
        <v>279976</v>
      </c>
      <c r="O112" s="251">
        <v>1010</v>
      </c>
      <c r="P112" s="270">
        <f t="shared" si="26"/>
        <v>3.6074520673200561</v>
      </c>
    </row>
    <row r="113" spans="1:26" ht="20.100000000000001" customHeight="1">
      <c r="A113" s="10" t="s">
        <v>165</v>
      </c>
      <c r="B113" s="244">
        <v>194161</v>
      </c>
      <c r="C113" s="251">
        <v>309</v>
      </c>
      <c r="D113" s="270">
        <f t="shared" si="22"/>
        <v>1.5914627551362015</v>
      </c>
      <c r="E113" s="244">
        <v>222188</v>
      </c>
      <c r="F113" s="251">
        <v>490</v>
      </c>
      <c r="G113" s="270">
        <f t="shared" si="23"/>
        <v>2.2053396223018344</v>
      </c>
      <c r="H113" s="244">
        <v>234813</v>
      </c>
      <c r="I113" s="251">
        <v>684</v>
      </c>
      <c r="J113" s="270">
        <f t="shared" si="24"/>
        <v>2.9129562673276181</v>
      </c>
      <c r="K113" s="244">
        <v>240690</v>
      </c>
      <c r="L113" s="251">
        <v>589</v>
      </c>
      <c r="M113" s="270">
        <f t="shared" si="25"/>
        <v>2.4471311645685319</v>
      </c>
      <c r="N113" s="244">
        <v>252434</v>
      </c>
      <c r="O113" s="251">
        <v>649</v>
      </c>
      <c r="P113" s="270">
        <f t="shared" si="26"/>
        <v>2.5709690453742362</v>
      </c>
    </row>
    <row r="114" spans="1:26" ht="20.100000000000001" customHeight="1">
      <c r="A114" s="10" t="s">
        <v>166</v>
      </c>
      <c r="B114" s="244">
        <v>292671</v>
      </c>
      <c r="C114" s="251">
        <v>299</v>
      </c>
      <c r="D114" s="270">
        <f t="shared" si="22"/>
        <v>1.0216249645506388</v>
      </c>
      <c r="E114" s="244">
        <v>338153</v>
      </c>
      <c r="F114" s="251">
        <v>1159</v>
      </c>
      <c r="G114" s="270">
        <f t="shared" si="23"/>
        <v>3.4274426073404642</v>
      </c>
      <c r="H114" s="244">
        <v>363613</v>
      </c>
      <c r="I114" s="251">
        <v>807</v>
      </c>
      <c r="J114" s="270">
        <f t="shared" si="24"/>
        <v>2.2193925959742913</v>
      </c>
      <c r="K114" s="244">
        <v>374305</v>
      </c>
      <c r="L114" s="251">
        <v>862</v>
      </c>
      <c r="M114" s="270">
        <f t="shared" si="25"/>
        <v>2.3029347724449312</v>
      </c>
      <c r="N114" s="244">
        <v>389797</v>
      </c>
      <c r="O114" s="251">
        <v>693</v>
      </c>
      <c r="P114" s="270">
        <f t="shared" si="26"/>
        <v>1.77784846984456</v>
      </c>
    </row>
    <row r="115" spans="1:26" ht="20.100000000000001" customHeight="1">
      <c r="A115" s="10" t="s">
        <v>167</v>
      </c>
      <c r="B115" s="244">
        <v>274012</v>
      </c>
      <c r="C115" s="251">
        <v>345</v>
      </c>
      <c r="D115" s="270">
        <f t="shared" si="22"/>
        <v>1.2590689458855815</v>
      </c>
      <c r="E115" s="244">
        <v>312764</v>
      </c>
      <c r="F115" s="251">
        <v>253</v>
      </c>
      <c r="G115" s="270">
        <f t="shared" si="23"/>
        <v>0.80891662723331326</v>
      </c>
      <c r="H115" s="244">
        <v>333524</v>
      </c>
      <c r="I115" s="251">
        <v>760</v>
      </c>
      <c r="J115" s="270">
        <f t="shared" si="24"/>
        <v>2.2786965855530639</v>
      </c>
      <c r="K115" s="244">
        <v>341203</v>
      </c>
      <c r="L115" s="251">
        <v>515</v>
      </c>
      <c r="M115" s="270">
        <f t="shared" si="25"/>
        <v>1.509365392449656</v>
      </c>
      <c r="N115" s="244">
        <v>351282</v>
      </c>
      <c r="O115" s="251">
        <v>610</v>
      </c>
      <c r="P115" s="270">
        <f t="shared" si="26"/>
        <v>1.7364966038681173</v>
      </c>
    </row>
    <row r="116" spans="1:26" ht="20.100000000000001" customHeight="1">
      <c r="A116" s="10" t="s">
        <v>168</v>
      </c>
      <c r="B116" s="244">
        <v>343535</v>
      </c>
      <c r="C116" s="273">
        <v>366</v>
      </c>
      <c r="D116" s="270">
        <f t="shared" si="22"/>
        <v>1.0653936280146128</v>
      </c>
      <c r="E116" s="244">
        <v>374565</v>
      </c>
      <c r="F116" s="273">
        <v>623</v>
      </c>
      <c r="G116" s="270">
        <f t="shared" si="23"/>
        <v>1.6632627180863135</v>
      </c>
      <c r="H116" s="244">
        <v>391837</v>
      </c>
      <c r="I116" s="273">
        <v>623</v>
      </c>
      <c r="J116" s="270">
        <f t="shared" si="24"/>
        <v>1.5899468401401604</v>
      </c>
      <c r="K116" s="244">
        <v>398916</v>
      </c>
      <c r="L116" s="273">
        <v>678</v>
      </c>
      <c r="M116" s="270">
        <f t="shared" si="25"/>
        <v>1.6996059320759258</v>
      </c>
      <c r="N116" s="244">
        <v>408451</v>
      </c>
      <c r="O116" s="273">
        <v>701</v>
      </c>
      <c r="P116" s="270">
        <f t="shared" si="26"/>
        <v>1.7162401365157633</v>
      </c>
      <c r="Q116" s="37"/>
    </row>
    <row r="117" spans="1:26" ht="20.100000000000001" customHeight="1">
      <c r="A117" s="10" t="s">
        <v>169</v>
      </c>
      <c r="B117" s="244">
        <v>408736</v>
      </c>
      <c r="C117" s="251">
        <v>214</v>
      </c>
      <c r="D117" s="270">
        <f t="shared" si="22"/>
        <v>0.52356533312455966</v>
      </c>
      <c r="E117" s="244">
        <v>452417</v>
      </c>
      <c r="F117" s="251">
        <v>700</v>
      </c>
      <c r="G117" s="270">
        <f t="shared" si="23"/>
        <v>1.5472451300459533</v>
      </c>
      <c r="H117" s="244">
        <v>479634</v>
      </c>
      <c r="I117" s="251">
        <v>924</v>
      </c>
      <c r="J117" s="270">
        <f t="shared" si="24"/>
        <v>1.9264689325610778</v>
      </c>
      <c r="K117" s="244">
        <v>492417</v>
      </c>
      <c r="L117" s="251">
        <v>1052</v>
      </c>
      <c r="M117" s="270">
        <f t="shared" si="25"/>
        <v>2.1364006522926706</v>
      </c>
      <c r="N117" s="244">
        <v>512681</v>
      </c>
      <c r="O117" s="251">
        <v>1096</v>
      </c>
      <c r="P117" s="270">
        <f t="shared" si="26"/>
        <v>2.1377815834797858</v>
      </c>
    </row>
    <row r="118" spans="1:26" ht="20.100000000000001" customHeight="1">
      <c r="A118" s="10" t="s">
        <v>170</v>
      </c>
      <c r="B118" s="244">
        <v>366504</v>
      </c>
      <c r="C118" s="251">
        <v>534</v>
      </c>
      <c r="D118" s="270">
        <f t="shared" si="22"/>
        <v>1.4570100189902429</v>
      </c>
      <c r="E118" s="244">
        <v>431645</v>
      </c>
      <c r="F118" s="251">
        <v>994</v>
      </c>
      <c r="G118" s="270">
        <f t="shared" si="23"/>
        <v>2.3028182881766264</v>
      </c>
      <c r="H118" s="244">
        <v>464019</v>
      </c>
      <c r="I118" s="251">
        <v>927</v>
      </c>
      <c r="J118" s="270">
        <f t="shared" si="24"/>
        <v>1.9977630226348488</v>
      </c>
      <c r="K118" s="244">
        <v>480278</v>
      </c>
      <c r="L118" s="251">
        <v>1097</v>
      </c>
      <c r="M118" s="270">
        <f t="shared" si="25"/>
        <v>2.2840937956766703</v>
      </c>
      <c r="N118" s="244">
        <v>504460</v>
      </c>
      <c r="O118" s="251">
        <v>990</v>
      </c>
      <c r="P118" s="270">
        <f t="shared" si="26"/>
        <v>1.9624945486262537</v>
      </c>
    </row>
    <row r="119" spans="1:26" ht="20.100000000000001" customHeight="1" thickBot="1">
      <c r="A119" s="102" t="s">
        <v>171</v>
      </c>
      <c r="B119" s="246">
        <v>63080</v>
      </c>
      <c r="C119" s="252">
        <v>162</v>
      </c>
      <c r="D119" s="271">
        <f t="shared" si="22"/>
        <v>2.5681674064679769</v>
      </c>
      <c r="E119" s="246">
        <v>79305</v>
      </c>
      <c r="F119" s="252">
        <v>114</v>
      </c>
      <c r="G119" s="271">
        <f t="shared" si="23"/>
        <v>1.4374881785511633</v>
      </c>
      <c r="H119" s="246">
        <v>85893</v>
      </c>
      <c r="I119" s="252">
        <v>125</v>
      </c>
      <c r="J119" s="271">
        <f t="shared" si="24"/>
        <v>1.45529903484568</v>
      </c>
      <c r="K119" s="246">
        <v>89189</v>
      </c>
      <c r="L119" s="252">
        <v>152</v>
      </c>
      <c r="M119" s="271">
        <f t="shared" si="25"/>
        <v>1.7042460393097805</v>
      </c>
      <c r="N119" s="246">
        <v>93117</v>
      </c>
      <c r="O119" s="252">
        <v>208</v>
      </c>
      <c r="P119" s="271">
        <f t="shared" si="26"/>
        <v>2.2337489395062127</v>
      </c>
    </row>
    <row r="120" spans="1:26">
      <c r="A120" s="76" t="s">
        <v>174</v>
      </c>
    </row>
    <row r="121" spans="1:26">
      <c r="A121" s="76" t="s">
        <v>241</v>
      </c>
    </row>
    <row r="122" spans="1:26" ht="30" customHeight="1"/>
    <row r="123" spans="1:26" ht="19.5">
      <c r="A123" s="5" t="s">
        <v>291</v>
      </c>
      <c r="J123" s="1" t="s">
        <v>34</v>
      </c>
      <c r="Z123" s="1" t="s">
        <v>34</v>
      </c>
    </row>
    <row r="124" spans="1:26" ht="5.0999999999999996" customHeight="1" thickBot="1"/>
    <row r="125" spans="1:26" ht="20.100000000000001" customHeight="1">
      <c r="A125" s="467" t="s">
        <v>4</v>
      </c>
      <c r="B125" s="8" t="s">
        <v>143</v>
      </c>
      <c r="C125" s="6"/>
      <c r="D125" s="6"/>
      <c r="E125" s="7"/>
      <c r="F125" s="293" t="s">
        <v>107</v>
      </c>
      <c r="G125" s="293"/>
      <c r="H125" s="294"/>
      <c r="I125" s="293"/>
      <c r="J125" s="295"/>
    </row>
    <row r="126" spans="1:26" ht="20.100000000000001" customHeight="1">
      <c r="A126" s="468"/>
      <c r="B126" s="469" t="s">
        <v>30</v>
      </c>
      <c r="C126" s="71"/>
      <c r="D126" s="71"/>
      <c r="E126" s="488" t="s">
        <v>109</v>
      </c>
      <c r="F126" s="504" t="s">
        <v>30</v>
      </c>
      <c r="G126" s="296"/>
      <c r="H126" s="296"/>
      <c r="I126" s="506" t="s">
        <v>109</v>
      </c>
      <c r="J126" s="508" t="s">
        <v>108</v>
      </c>
    </row>
    <row r="127" spans="1:26" ht="20.100000000000001" customHeight="1" thickBot="1">
      <c r="A127" s="468"/>
      <c r="B127" s="472"/>
      <c r="C127" s="25" t="s">
        <v>31</v>
      </c>
      <c r="D127" s="25" t="s">
        <v>32</v>
      </c>
      <c r="E127" s="495"/>
      <c r="F127" s="505"/>
      <c r="G127" s="297" t="s">
        <v>31</v>
      </c>
      <c r="H127" s="297" t="s">
        <v>32</v>
      </c>
      <c r="I127" s="507"/>
      <c r="J127" s="509"/>
    </row>
    <row r="128" spans="1:26" ht="20.100000000000001" customHeight="1" thickBot="1">
      <c r="A128" s="32" t="s">
        <v>27</v>
      </c>
      <c r="B128" s="240">
        <f t="shared" ref="B128:B150" si="27">SUM(C128:D128)</f>
        <v>79196</v>
      </c>
      <c r="C128" s="241">
        <f>SUM(C129:C150)</f>
        <v>36954</v>
      </c>
      <c r="D128" s="241">
        <f>SUM(D129:D150)</f>
        <v>42242</v>
      </c>
      <c r="E128" s="34">
        <f>SUM(E129:E150)</f>
        <v>100.00000000000003</v>
      </c>
      <c r="F128" s="298">
        <f t="shared" ref="F128:F150" si="28">SUM(G128:H128)</f>
        <v>25517</v>
      </c>
      <c r="G128" s="299">
        <f>SUM(G129:G150)</f>
        <v>8207</v>
      </c>
      <c r="H128" s="299">
        <f>SUM(H129:H150)</f>
        <v>17310</v>
      </c>
      <c r="I128" s="300">
        <f>SUM(I129:I150)</f>
        <v>100</v>
      </c>
      <c r="J128" s="301">
        <f t="shared" ref="J128:J150" si="29">F128/B128*100</f>
        <v>32.2200616192737</v>
      </c>
      <c r="K128" s="523">
        <f>H128/G128</f>
        <v>2.1091750944315826</v>
      </c>
    </row>
    <row r="129" spans="1:10" ht="20.100000000000001" customHeight="1">
      <c r="A129" s="29" t="s">
        <v>5</v>
      </c>
      <c r="B129" s="242">
        <f t="shared" si="27"/>
        <v>13151</v>
      </c>
      <c r="C129" s="272">
        <v>6262</v>
      </c>
      <c r="D129" s="272">
        <v>6889</v>
      </c>
      <c r="E129" s="38">
        <f t="shared" ref="E129:E150" si="30">B129/B$128*100</f>
        <v>16.605636648315571</v>
      </c>
      <c r="F129" s="302">
        <f t="shared" si="28"/>
        <v>3115</v>
      </c>
      <c r="G129" s="322">
        <v>1106</v>
      </c>
      <c r="H129" s="322">
        <v>2009</v>
      </c>
      <c r="I129" s="303">
        <f t="shared" ref="I129:I150" si="31">F129/F$128*100</f>
        <v>12.207547909236979</v>
      </c>
      <c r="J129" s="304">
        <f t="shared" si="29"/>
        <v>23.686411679720173</v>
      </c>
    </row>
    <row r="130" spans="1:10" ht="20.100000000000001" customHeight="1">
      <c r="A130" s="10" t="s">
        <v>6</v>
      </c>
      <c r="B130" s="244">
        <f t="shared" si="27"/>
        <v>10748</v>
      </c>
      <c r="C130" s="273">
        <v>4846</v>
      </c>
      <c r="D130" s="273">
        <v>5902</v>
      </c>
      <c r="E130" s="14">
        <f t="shared" si="30"/>
        <v>13.571392494570434</v>
      </c>
      <c r="F130" s="305">
        <f t="shared" si="28"/>
        <v>3233</v>
      </c>
      <c r="G130" s="323">
        <v>1074</v>
      </c>
      <c r="H130" s="323">
        <v>2159</v>
      </c>
      <c r="I130" s="306">
        <f t="shared" si="31"/>
        <v>12.669984716071639</v>
      </c>
      <c r="J130" s="307">
        <f t="shared" si="29"/>
        <v>30.08001488649051</v>
      </c>
    </row>
    <row r="131" spans="1:10" ht="20.100000000000001" customHeight="1">
      <c r="A131" s="10" t="s">
        <v>7</v>
      </c>
      <c r="B131" s="244">
        <f t="shared" si="27"/>
        <v>7467</v>
      </c>
      <c r="C131" s="273">
        <v>3380</v>
      </c>
      <c r="D131" s="273">
        <v>4087</v>
      </c>
      <c r="E131" s="14">
        <f t="shared" si="30"/>
        <v>9.4285064902267788</v>
      </c>
      <c r="F131" s="305">
        <f t="shared" si="28"/>
        <v>2020</v>
      </c>
      <c r="G131" s="323">
        <v>651</v>
      </c>
      <c r="H131" s="323">
        <v>1369</v>
      </c>
      <c r="I131" s="306">
        <f t="shared" si="31"/>
        <v>7.9162911000509473</v>
      </c>
      <c r="J131" s="307">
        <f t="shared" si="29"/>
        <v>27.052363733761887</v>
      </c>
    </row>
    <row r="132" spans="1:10" ht="20.100000000000001" customHeight="1">
      <c r="A132" s="10" t="s">
        <v>8</v>
      </c>
      <c r="B132" s="244">
        <f t="shared" si="27"/>
        <v>4577</v>
      </c>
      <c r="C132" s="273">
        <v>2183</v>
      </c>
      <c r="D132" s="273">
        <v>2394</v>
      </c>
      <c r="E132" s="14">
        <f t="shared" si="30"/>
        <v>5.7793322895095711</v>
      </c>
      <c r="F132" s="305">
        <f t="shared" si="28"/>
        <v>1483</v>
      </c>
      <c r="G132" s="323">
        <v>468</v>
      </c>
      <c r="H132" s="323">
        <v>1015</v>
      </c>
      <c r="I132" s="306">
        <f t="shared" si="31"/>
        <v>5.8118117333542347</v>
      </c>
      <c r="J132" s="307">
        <f t="shared" si="29"/>
        <v>32.401136115359407</v>
      </c>
    </row>
    <row r="133" spans="1:10" ht="20.100000000000001" customHeight="1">
      <c r="A133" s="10" t="s">
        <v>9</v>
      </c>
      <c r="B133" s="244">
        <f t="shared" si="27"/>
        <v>3395</v>
      </c>
      <c r="C133" s="273">
        <v>1531</v>
      </c>
      <c r="D133" s="273">
        <v>1864</v>
      </c>
      <c r="E133" s="14">
        <f t="shared" si="30"/>
        <v>4.2868326683165812</v>
      </c>
      <c r="F133" s="305">
        <f t="shared" si="28"/>
        <v>878</v>
      </c>
      <c r="G133" s="323">
        <v>283</v>
      </c>
      <c r="H133" s="323">
        <v>595</v>
      </c>
      <c r="I133" s="306">
        <f t="shared" si="31"/>
        <v>3.4408433593290746</v>
      </c>
      <c r="J133" s="307">
        <f t="shared" si="29"/>
        <v>25.861561119293082</v>
      </c>
    </row>
    <row r="134" spans="1:10" ht="20.100000000000001" customHeight="1">
      <c r="A134" s="10" t="s">
        <v>10</v>
      </c>
      <c r="B134" s="244">
        <f t="shared" si="27"/>
        <v>1956</v>
      </c>
      <c r="C134" s="273">
        <v>954</v>
      </c>
      <c r="D134" s="273">
        <v>1002</v>
      </c>
      <c r="E134" s="14">
        <f t="shared" si="30"/>
        <v>2.4698217081670792</v>
      </c>
      <c r="F134" s="305">
        <f t="shared" si="28"/>
        <v>706</v>
      </c>
      <c r="G134" s="323">
        <v>219</v>
      </c>
      <c r="H134" s="323">
        <v>487</v>
      </c>
      <c r="I134" s="306">
        <f t="shared" si="31"/>
        <v>2.7667829290277073</v>
      </c>
      <c r="J134" s="307">
        <f t="shared" si="29"/>
        <v>36.094069529652351</v>
      </c>
    </row>
    <row r="135" spans="1:10" ht="20.100000000000001" customHeight="1">
      <c r="A135" s="10" t="s">
        <v>11</v>
      </c>
      <c r="B135" s="244">
        <f t="shared" si="27"/>
        <v>1600</v>
      </c>
      <c r="C135" s="273">
        <v>704</v>
      </c>
      <c r="D135" s="273">
        <v>896</v>
      </c>
      <c r="E135" s="14">
        <f t="shared" si="30"/>
        <v>2.0203040557603922</v>
      </c>
      <c r="F135" s="305">
        <f t="shared" si="28"/>
        <v>623</v>
      </c>
      <c r="G135" s="323">
        <v>169</v>
      </c>
      <c r="H135" s="323">
        <v>454</v>
      </c>
      <c r="I135" s="306">
        <f t="shared" si="31"/>
        <v>2.441509581847396</v>
      </c>
      <c r="J135" s="307">
        <f t="shared" si="29"/>
        <v>38.9375</v>
      </c>
    </row>
    <row r="136" spans="1:10" ht="20.100000000000001" customHeight="1">
      <c r="A136" s="10" t="s">
        <v>12</v>
      </c>
      <c r="B136" s="244">
        <f t="shared" si="27"/>
        <v>1328</v>
      </c>
      <c r="C136" s="273">
        <v>604</v>
      </c>
      <c r="D136" s="273">
        <v>724</v>
      </c>
      <c r="E136" s="14">
        <f t="shared" si="30"/>
        <v>1.6768523662811254</v>
      </c>
      <c r="F136" s="305">
        <f t="shared" si="28"/>
        <v>506</v>
      </c>
      <c r="G136" s="323">
        <v>140</v>
      </c>
      <c r="H136" s="323">
        <v>366</v>
      </c>
      <c r="I136" s="306">
        <f t="shared" si="31"/>
        <v>1.9829917310028609</v>
      </c>
      <c r="J136" s="307">
        <f t="shared" si="29"/>
        <v>38.102409638554221</v>
      </c>
    </row>
    <row r="137" spans="1:10" ht="20.100000000000001" customHeight="1">
      <c r="A137" s="10" t="s">
        <v>13</v>
      </c>
      <c r="B137" s="244">
        <f t="shared" si="27"/>
        <v>3772</v>
      </c>
      <c r="C137" s="273">
        <v>1784</v>
      </c>
      <c r="D137" s="273">
        <v>1988</v>
      </c>
      <c r="E137" s="14">
        <f t="shared" si="30"/>
        <v>4.7628668114551242</v>
      </c>
      <c r="F137" s="305">
        <f t="shared" si="28"/>
        <v>1737</v>
      </c>
      <c r="G137" s="323">
        <v>576</v>
      </c>
      <c r="H137" s="323">
        <v>1161</v>
      </c>
      <c r="I137" s="306">
        <f t="shared" si="31"/>
        <v>6.8072265548457898</v>
      </c>
      <c r="J137" s="307">
        <f t="shared" si="29"/>
        <v>46.049840933191945</v>
      </c>
    </row>
    <row r="138" spans="1:10" ht="20.100000000000001" customHeight="1">
      <c r="A138" s="10" t="s">
        <v>14</v>
      </c>
      <c r="B138" s="244">
        <f t="shared" si="27"/>
        <v>2342</v>
      </c>
      <c r="C138" s="273">
        <v>1116</v>
      </c>
      <c r="D138" s="273">
        <v>1226</v>
      </c>
      <c r="E138" s="14">
        <f t="shared" si="30"/>
        <v>2.9572200616192736</v>
      </c>
      <c r="F138" s="305">
        <f t="shared" si="28"/>
        <v>824</v>
      </c>
      <c r="G138" s="323">
        <v>238</v>
      </c>
      <c r="H138" s="323">
        <v>586</v>
      </c>
      <c r="I138" s="306">
        <f t="shared" si="31"/>
        <v>3.2292197358623662</v>
      </c>
      <c r="J138" s="307">
        <f t="shared" si="29"/>
        <v>35.183603757472248</v>
      </c>
    </row>
    <row r="139" spans="1:10" ht="20.100000000000001" customHeight="1">
      <c r="A139" s="10" t="s">
        <v>15</v>
      </c>
      <c r="B139" s="244">
        <f t="shared" si="27"/>
        <v>2779</v>
      </c>
      <c r="C139" s="273">
        <v>1258</v>
      </c>
      <c r="D139" s="273">
        <v>1521</v>
      </c>
      <c r="E139" s="14">
        <f t="shared" si="30"/>
        <v>3.509015606848831</v>
      </c>
      <c r="F139" s="305">
        <f t="shared" si="28"/>
        <v>898</v>
      </c>
      <c r="G139" s="323">
        <v>277</v>
      </c>
      <c r="H139" s="323">
        <v>621</v>
      </c>
      <c r="I139" s="306">
        <f t="shared" si="31"/>
        <v>3.5192224791315589</v>
      </c>
      <c r="J139" s="307">
        <f t="shared" si="29"/>
        <v>32.313781935948185</v>
      </c>
    </row>
    <row r="140" spans="1:10" ht="20.100000000000001" customHeight="1">
      <c r="A140" s="10" t="s">
        <v>16</v>
      </c>
      <c r="B140" s="244">
        <f t="shared" si="27"/>
        <v>2480</v>
      </c>
      <c r="C140" s="273">
        <v>1160</v>
      </c>
      <c r="D140" s="273">
        <v>1320</v>
      </c>
      <c r="E140" s="14">
        <f t="shared" si="30"/>
        <v>3.1314712864286074</v>
      </c>
      <c r="F140" s="305">
        <f t="shared" si="28"/>
        <v>875</v>
      </c>
      <c r="G140" s="323">
        <v>279</v>
      </c>
      <c r="H140" s="323">
        <v>596</v>
      </c>
      <c r="I140" s="306">
        <f t="shared" si="31"/>
        <v>3.4290864913587025</v>
      </c>
      <c r="J140" s="307">
        <f t="shared" si="29"/>
        <v>35.282258064516128</v>
      </c>
    </row>
    <row r="141" spans="1:10" ht="20.100000000000001" customHeight="1">
      <c r="A141" s="10" t="s">
        <v>17</v>
      </c>
      <c r="B141" s="244">
        <f t="shared" si="27"/>
        <v>2008</v>
      </c>
      <c r="C141" s="273">
        <v>904</v>
      </c>
      <c r="D141" s="273">
        <v>1104</v>
      </c>
      <c r="E141" s="14">
        <f t="shared" si="30"/>
        <v>2.535481589979292</v>
      </c>
      <c r="F141" s="305">
        <f t="shared" si="28"/>
        <v>706</v>
      </c>
      <c r="G141" s="323">
        <v>226</v>
      </c>
      <c r="H141" s="323">
        <v>480</v>
      </c>
      <c r="I141" s="306">
        <f t="shared" si="31"/>
        <v>2.7667829290277073</v>
      </c>
      <c r="J141" s="307">
        <f t="shared" si="29"/>
        <v>35.159362549800797</v>
      </c>
    </row>
    <row r="142" spans="1:10" ht="20.100000000000001" customHeight="1">
      <c r="A142" s="10" t="s">
        <v>18</v>
      </c>
      <c r="B142" s="244">
        <f t="shared" si="27"/>
        <v>3672</v>
      </c>
      <c r="C142" s="273">
        <v>1758</v>
      </c>
      <c r="D142" s="273">
        <v>1914</v>
      </c>
      <c r="E142" s="14">
        <f t="shared" si="30"/>
        <v>4.6365978079700998</v>
      </c>
      <c r="F142" s="305">
        <f t="shared" si="28"/>
        <v>1336</v>
      </c>
      <c r="G142" s="323">
        <v>416</v>
      </c>
      <c r="H142" s="323">
        <v>920</v>
      </c>
      <c r="I142" s="306">
        <f t="shared" si="31"/>
        <v>5.2357252028059724</v>
      </c>
      <c r="J142" s="307">
        <f t="shared" si="29"/>
        <v>36.38344226579521</v>
      </c>
    </row>
    <row r="143" spans="1:10" ht="20.100000000000001" customHeight="1">
      <c r="A143" s="10" t="s">
        <v>19</v>
      </c>
      <c r="B143" s="244">
        <f t="shared" si="27"/>
        <v>2114</v>
      </c>
      <c r="C143" s="273">
        <v>994</v>
      </c>
      <c r="D143" s="273">
        <v>1120</v>
      </c>
      <c r="E143" s="14">
        <f t="shared" si="30"/>
        <v>2.6693267336734179</v>
      </c>
      <c r="F143" s="305">
        <f t="shared" si="28"/>
        <v>729</v>
      </c>
      <c r="G143" s="323">
        <v>214</v>
      </c>
      <c r="H143" s="323">
        <v>515</v>
      </c>
      <c r="I143" s="306">
        <f t="shared" si="31"/>
        <v>2.8569189168005642</v>
      </c>
      <c r="J143" s="307">
        <f t="shared" si="29"/>
        <v>34.484389782403028</v>
      </c>
    </row>
    <row r="144" spans="1:10" ht="20.100000000000001" customHeight="1">
      <c r="A144" s="10" t="s">
        <v>20</v>
      </c>
      <c r="B144" s="244">
        <f t="shared" si="27"/>
        <v>2548</v>
      </c>
      <c r="C144" s="273">
        <v>1229</v>
      </c>
      <c r="D144" s="273">
        <v>1319</v>
      </c>
      <c r="E144" s="14">
        <f t="shared" si="30"/>
        <v>3.217334208798424</v>
      </c>
      <c r="F144" s="305">
        <f t="shared" si="28"/>
        <v>805</v>
      </c>
      <c r="G144" s="323">
        <v>281</v>
      </c>
      <c r="H144" s="323">
        <v>524</v>
      </c>
      <c r="I144" s="306">
        <f t="shared" si="31"/>
        <v>3.1547595720500059</v>
      </c>
      <c r="J144" s="307">
        <f t="shared" si="29"/>
        <v>31.593406593406591</v>
      </c>
    </row>
    <row r="145" spans="1:10" ht="20.100000000000001" customHeight="1">
      <c r="A145" s="10" t="s">
        <v>21</v>
      </c>
      <c r="B145" s="244">
        <f t="shared" si="27"/>
        <v>1669</v>
      </c>
      <c r="C145" s="273">
        <v>801</v>
      </c>
      <c r="D145" s="273">
        <v>868</v>
      </c>
      <c r="E145" s="14">
        <f t="shared" si="30"/>
        <v>2.1074296681650591</v>
      </c>
      <c r="F145" s="305">
        <f t="shared" si="28"/>
        <v>613</v>
      </c>
      <c r="G145" s="323">
        <v>188</v>
      </c>
      <c r="H145" s="323">
        <v>425</v>
      </c>
      <c r="I145" s="306">
        <f t="shared" si="31"/>
        <v>2.4023200219461534</v>
      </c>
      <c r="J145" s="307">
        <f t="shared" si="29"/>
        <v>36.728579988016776</v>
      </c>
    </row>
    <row r="146" spans="1:10" ht="20.100000000000001" customHeight="1">
      <c r="A146" s="10" t="s">
        <v>22</v>
      </c>
      <c r="B146" s="244">
        <f t="shared" si="27"/>
        <v>3118</v>
      </c>
      <c r="C146" s="273">
        <v>1501</v>
      </c>
      <c r="D146" s="273">
        <v>1617</v>
      </c>
      <c r="E146" s="14">
        <f t="shared" si="30"/>
        <v>3.9370675286630639</v>
      </c>
      <c r="F146" s="305">
        <f t="shared" si="28"/>
        <v>1009</v>
      </c>
      <c r="G146" s="323">
        <v>331</v>
      </c>
      <c r="H146" s="323">
        <v>678</v>
      </c>
      <c r="I146" s="306">
        <f t="shared" si="31"/>
        <v>3.9542265940353492</v>
      </c>
      <c r="J146" s="307">
        <f t="shared" si="29"/>
        <v>32.360487491982035</v>
      </c>
    </row>
    <row r="147" spans="1:10" ht="20.100000000000001" customHeight="1">
      <c r="A147" s="10" t="s">
        <v>23</v>
      </c>
      <c r="B147" s="244">
        <f t="shared" si="27"/>
        <v>2267</v>
      </c>
      <c r="C147" s="273">
        <v>1093</v>
      </c>
      <c r="D147" s="273">
        <v>1174</v>
      </c>
      <c r="E147" s="14">
        <f t="shared" si="30"/>
        <v>2.8625183090055053</v>
      </c>
      <c r="F147" s="305">
        <f t="shared" si="28"/>
        <v>822</v>
      </c>
      <c r="G147" s="323">
        <v>271</v>
      </c>
      <c r="H147" s="323">
        <v>551</v>
      </c>
      <c r="I147" s="306">
        <f t="shared" si="31"/>
        <v>3.2213818238821177</v>
      </c>
      <c r="J147" s="307">
        <f t="shared" si="29"/>
        <v>36.259373621526251</v>
      </c>
    </row>
    <row r="148" spans="1:10" ht="20.100000000000001" customHeight="1">
      <c r="A148" s="10" t="s">
        <v>24</v>
      </c>
      <c r="B148" s="244">
        <f t="shared" si="27"/>
        <v>2265</v>
      </c>
      <c r="C148" s="273">
        <v>1076</v>
      </c>
      <c r="D148" s="273">
        <v>1189</v>
      </c>
      <c r="E148" s="14">
        <f t="shared" si="30"/>
        <v>2.8599929289358048</v>
      </c>
      <c r="F148" s="305">
        <f t="shared" si="28"/>
        <v>1034</v>
      </c>
      <c r="G148" s="323">
        <v>343</v>
      </c>
      <c r="H148" s="323">
        <v>691</v>
      </c>
      <c r="I148" s="306">
        <f t="shared" si="31"/>
        <v>4.0522004937884546</v>
      </c>
      <c r="J148" s="307">
        <f t="shared" si="29"/>
        <v>45.651214128035321</v>
      </c>
    </row>
    <row r="149" spans="1:10" ht="20.100000000000001" customHeight="1">
      <c r="A149" s="10" t="s">
        <v>25</v>
      </c>
      <c r="B149" s="244">
        <f t="shared" si="27"/>
        <v>1964</v>
      </c>
      <c r="C149" s="273">
        <v>893</v>
      </c>
      <c r="D149" s="273">
        <v>1071</v>
      </c>
      <c r="E149" s="14">
        <f t="shared" si="30"/>
        <v>2.4799232284458812</v>
      </c>
      <c r="F149" s="305">
        <f t="shared" si="28"/>
        <v>727</v>
      </c>
      <c r="G149" s="323">
        <v>210</v>
      </c>
      <c r="H149" s="323">
        <v>517</v>
      </c>
      <c r="I149" s="306">
        <f t="shared" si="31"/>
        <v>2.8490810048203157</v>
      </c>
      <c r="J149" s="307">
        <f t="shared" si="29"/>
        <v>37.016293279022406</v>
      </c>
    </row>
    <row r="150" spans="1:10" ht="20.100000000000001" customHeight="1" thickBot="1">
      <c r="A150" s="11" t="s">
        <v>26</v>
      </c>
      <c r="B150" s="246">
        <f t="shared" si="27"/>
        <v>1976</v>
      </c>
      <c r="C150" s="274">
        <v>923</v>
      </c>
      <c r="D150" s="274">
        <v>1053</v>
      </c>
      <c r="E150" s="15">
        <f t="shared" si="30"/>
        <v>2.4950755088640841</v>
      </c>
      <c r="F150" s="308">
        <f t="shared" si="28"/>
        <v>838</v>
      </c>
      <c r="G150" s="324">
        <v>247</v>
      </c>
      <c r="H150" s="324">
        <v>591</v>
      </c>
      <c r="I150" s="309">
        <f t="shared" si="31"/>
        <v>3.2840851197241054</v>
      </c>
      <c r="J150" s="310">
        <f t="shared" si="29"/>
        <v>42.40890688259109</v>
      </c>
    </row>
    <row r="151" spans="1:10" ht="5.0999999999999996" customHeight="1" thickBot="1"/>
    <row r="152" spans="1:10" ht="20.100000000000001" customHeight="1">
      <c r="A152" s="467" t="s">
        <v>4</v>
      </c>
      <c r="B152" s="8" t="s">
        <v>142</v>
      </c>
      <c r="C152" s="6"/>
      <c r="D152" s="7"/>
      <c r="E152" s="8" t="s">
        <v>144</v>
      </c>
      <c r="F152" s="6"/>
      <c r="G152" s="7"/>
    </row>
    <row r="153" spans="1:10" ht="20.100000000000001" customHeight="1">
      <c r="A153" s="468"/>
      <c r="B153" s="469" t="s">
        <v>30</v>
      </c>
      <c r="C153" s="71"/>
      <c r="D153" s="42"/>
      <c r="E153" s="469" t="s">
        <v>30</v>
      </c>
      <c r="F153" s="71"/>
      <c r="G153" s="42"/>
    </row>
    <row r="154" spans="1:10" ht="20.100000000000001" customHeight="1" thickBot="1">
      <c r="A154" s="468"/>
      <c r="B154" s="470"/>
      <c r="C154" s="60" t="s">
        <v>31</v>
      </c>
      <c r="D154" s="97" t="s">
        <v>32</v>
      </c>
      <c r="E154" s="470"/>
      <c r="F154" s="9" t="s">
        <v>31</v>
      </c>
      <c r="G154" s="73" t="s">
        <v>32</v>
      </c>
    </row>
    <row r="155" spans="1:10" ht="20.100000000000001" customHeight="1" thickBot="1">
      <c r="A155" s="32" t="s">
        <v>27</v>
      </c>
      <c r="B155" s="32">
        <f t="shared" ref="B155:B177" si="32">SUM(C155:D155)</f>
        <v>100</v>
      </c>
      <c r="C155" s="275">
        <f>C128/$B128*100</f>
        <v>46.66144754785595</v>
      </c>
      <c r="D155" s="276">
        <f>D128/$B128*100</f>
        <v>53.33855245214405</v>
      </c>
      <c r="E155" s="32">
        <f t="shared" ref="E155:E177" si="33">SUM(F155:G155)</f>
        <v>100</v>
      </c>
      <c r="F155" s="275">
        <f>G128/$F128*100</f>
        <v>32.162871810949561</v>
      </c>
      <c r="G155" s="276">
        <f>H128/$F128*100</f>
        <v>67.837128189050432</v>
      </c>
    </row>
    <row r="156" spans="1:10" ht="20.100000000000001" customHeight="1">
      <c r="A156" s="29" t="s">
        <v>5</v>
      </c>
      <c r="B156" s="29">
        <f t="shared" si="32"/>
        <v>100</v>
      </c>
      <c r="C156" s="277">
        <f>C129/$B129*100</f>
        <v>47.616150863052233</v>
      </c>
      <c r="D156" s="278">
        <f>D129/$B129*100</f>
        <v>52.383849136947759</v>
      </c>
      <c r="E156" s="29">
        <f t="shared" si="33"/>
        <v>100</v>
      </c>
      <c r="F156" s="277">
        <f>G129/$F129*100</f>
        <v>35.50561797752809</v>
      </c>
      <c r="G156" s="278">
        <f>H129/$F129*100</f>
        <v>64.49438202247191</v>
      </c>
    </row>
    <row r="157" spans="1:10" ht="20.100000000000001" customHeight="1">
      <c r="A157" s="10" t="s">
        <v>6</v>
      </c>
      <c r="B157" s="10">
        <f t="shared" si="32"/>
        <v>100</v>
      </c>
      <c r="C157" s="279">
        <f t="shared" ref="C157:D157" si="34">C130/$B130*100</f>
        <v>45.087458131745436</v>
      </c>
      <c r="D157" s="280">
        <f t="shared" si="34"/>
        <v>54.912541868254564</v>
      </c>
      <c r="E157" s="10">
        <f t="shared" si="33"/>
        <v>100</v>
      </c>
      <c r="F157" s="279">
        <f t="shared" ref="F157:G157" si="35">G130/$F130*100</f>
        <v>33.219919579338075</v>
      </c>
      <c r="G157" s="280">
        <f t="shared" si="35"/>
        <v>66.780080420661932</v>
      </c>
    </row>
    <row r="158" spans="1:10" ht="20.100000000000001" customHeight="1">
      <c r="A158" s="10" t="s">
        <v>7</v>
      </c>
      <c r="B158" s="10">
        <f t="shared" si="32"/>
        <v>100</v>
      </c>
      <c r="C158" s="279">
        <f t="shared" ref="C158:D158" si="36">C131/$B131*100</f>
        <v>45.265836346591669</v>
      </c>
      <c r="D158" s="280">
        <f t="shared" si="36"/>
        <v>54.734163653408331</v>
      </c>
      <c r="E158" s="10">
        <f t="shared" si="33"/>
        <v>100</v>
      </c>
      <c r="F158" s="279">
        <f t="shared" ref="F158:G158" si="37">G131/$F131*100</f>
        <v>32.227722772277225</v>
      </c>
      <c r="G158" s="280">
        <f t="shared" si="37"/>
        <v>67.772277227722782</v>
      </c>
    </row>
    <row r="159" spans="1:10" ht="20.100000000000001" customHeight="1">
      <c r="A159" s="10" t="s">
        <v>8</v>
      </c>
      <c r="B159" s="10">
        <f t="shared" si="32"/>
        <v>100</v>
      </c>
      <c r="C159" s="279">
        <f t="shared" ref="C159:D159" si="38">C132/$B132*100</f>
        <v>47.69499672274415</v>
      </c>
      <c r="D159" s="280">
        <f t="shared" si="38"/>
        <v>52.30500327725585</v>
      </c>
      <c r="E159" s="10">
        <f t="shared" si="33"/>
        <v>100</v>
      </c>
      <c r="F159" s="279">
        <f t="shared" ref="F159:G159" si="39">G132/$F132*100</f>
        <v>31.557653405259611</v>
      </c>
      <c r="G159" s="280">
        <f t="shared" si="39"/>
        <v>68.442346594740386</v>
      </c>
    </row>
    <row r="160" spans="1:10" ht="20.100000000000001" customHeight="1">
      <c r="A160" s="10" t="s">
        <v>9</v>
      </c>
      <c r="B160" s="10">
        <f t="shared" si="32"/>
        <v>100</v>
      </c>
      <c r="C160" s="279">
        <f t="shared" ref="C160:D160" si="40">C133/$B133*100</f>
        <v>45.09572901325479</v>
      </c>
      <c r="D160" s="280">
        <f t="shared" si="40"/>
        <v>54.904270986745217</v>
      </c>
      <c r="E160" s="10">
        <f t="shared" si="33"/>
        <v>100</v>
      </c>
      <c r="F160" s="279">
        <f t="shared" ref="F160:G160" si="41">G133/$F133*100</f>
        <v>32.232346241457861</v>
      </c>
      <c r="G160" s="280">
        <f t="shared" si="41"/>
        <v>67.767653758542139</v>
      </c>
    </row>
    <row r="161" spans="1:7" ht="20.100000000000001" customHeight="1">
      <c r="A161" s="10" t="s">
        <v>10</v>
      </c>
      <c r="B161" s="10">
        <f t="shared" si="32"/>
        <v>100</v>
      </c>
      <c r="C161" s="279">
        <f t="shared" ref="C161:D161" si="42">C134/$B134*100</f>
        <v>48.773006134969329</v>
      </c>
      <c r="D161" s="280">
        <f t="shared" si="42"/>
        <v>51.226993865030678</v>
      </c>
      <c r="E161" s="10">
        <f t="shared" si="33"/>
        <v>100</v>
      </c>
      <c r="F161" s="279">
        <f t="shared" ref="F161:G161" si="43">G134/$F134*100</f>
        <v>31.019830028328609</v>
      </c>
      <c r="G161" s="280">
        <f t="shared" si="43"/>
        <v>68.980169971671387</v>
      </c>
    </row>
    <row r="162" spans="1:7" ht="20.100000000000001" customHeight="1">
      <c r="A162" s="10" t="s">
        <v>11</v>
      </c>
      <c r="B162" s="10">
        <f t="shared" si="32"/>
        <v>100</v>
      </c>
      <c r="C162" s="279">
        <f t="shared" ref="C162:D162" si="44">C135/$B135*100</f>
        <v>44</v>
      </c>
      <c r="D162" s="280">
        <f t="shared" si="44"/>
        <v>56.000000000000007</v>
      </c>
      <c r="E162" s="10">
        <f t="shared" si="33"/>
        <v>100</v>
      </c>
      <c r="F162" s="279">
        <f t="shared" ref="F162:G162" si="45">G135/$F135*100</f>
        <v>27.126805778491171</v>
      </c>
      <c r="G162" s="280">
        <f t="shared" si="45"/>
        <v>72.873194221508825</v>
      </c>
    </row>
    <row r="163" spans="1:7" ht="20.100000000000001" customHeight="1">
      <c r="A163" s="10" t="s">
        <v>12</v>
      </c>
      <c r="B163" s="10">
        <f t="shared" si="32"/>
        <v>100</v>
      </c>
      <c r="C163" s="279">
        <f t="shared" ref="C163:D163" si="46">C136/$B136*100</f>
        <v>45.481927710843372</v>
      </c>
      <c r="D163" s="280">
        <f t="shared" si="46"/>
        <v>54.518072289156628</v>
      </c>
      <c r="E163" s="10">
        <f t="shared" si="33"/>
        <v>100</v>
      </c>
      <c r="F163" s="279">
        <f t="shared" ref="F163:G163" si="47">G136/$F136*100</f>
        <v>27.66798418972332</v>
      </c>
      <c r="G163" s="280">
        <f t="shared" si="47"/>
        <v>72.332015810276687</v>
      </c>
    </row>
    <row r="164" spans="1:7" ht="20.100000000000001" customHeight="1">
      <c r="A164" s="10" t="s">
        <v>13</v>
      </c>
      <c r="B164" s="10">
        <f t="shared" si="32"/>
        <v>100</v>
      </c>
      <c r="C164" s="279">
        <f t="shared" ref="C164:D164" si="48">C137/$B137*100</f>
        <v>47.295864262990456</v>
      </c>
      <c r="D164" s="280">
        <f t="shared" si="48"/>
        <v>52.704135737009537</v>
      </c>
      <c r="E164" s="10">
        <f t="shared" si="33"/>
        <v>100.00000000000001</v>
      </c>
      <c r="F164" s="279">
        <f t="shared" ref="F164:G164" si="49">G137/$F137*100</f>
        <v>33.160621761658035</v>
      </c>
      <c r="G164" s="280">
        <f t="shared" si="49"/>
        <v>66.839378238341979</v>
      </c>
    </row>
    <row r="165" spans="1:7" ht="20.100000000000001" customHeight="1">
      <c r="A165" s="10" t="s">
        <v>14</v>
      </c>
      <c r="B165" s="10">
        <f t="shared" si="32"/>
        <v>100</v>
      </c>
      <c r="C165" s="279">
        <f t="shared" ref="C165:D165" si="50">C138/$B138*100</f>
        <v>47.651579846285223</v>
      </c>
      <c r="D165" s="280">
        <f t="shared" si="50"/>
        <v>52.34842015371477</v>
      </c>
      <c r="E165" s="10">
        <f t="shared" si="33"/>
        <v>100</v>
      </c>
      <c r="F165" s="279">
        <f t="shared" ref="F165:G165" si="51">G138/$F138*100</f>
        <v>28.883495145631066</v>
      </c>
      <c r="G165" s="280">
        <f t="shared" si="51"/>
        <v>71.116504854368941</v>
      </c>
    </row>
    <row r="166" spans="1:7" ht="20.100000000000001" customHeight="1">
      <c r="A166" s="10" t="s">
        <v>15</v>
      </c>
      <c r="B166" s="10">
        <f t="shared" si="32"/>
        <v>100</v>
      </c>
      <c r="C166" s="279">
        <f t="shared" ref="C166:D166" si="52">C139/$B139*100</f>
        <v>45.268082043900684</v>
      </c>
      <c r="D166" s="280">
        <f t="shared" si="52"/>
        <v>54.731917956099316</v>
      </c>
      <c r="E166" s="10">
        <f t="shared" si="33"/>
        <v>100</v>
      </c>
      <c r="F166" s="279">
        <f t="shared" ref="F166:G166" si="53">G139/$F139*100</f>
        <v>30.846325167037865</v>
      </c>
      <c r="G166" s="280">
        <f t="shared" si="53"/>
        <v>69.153674832962139</v>
      </c>
    </row>
    <row r="167" spans="1:7" ht="20.100000000000001" customHeight="1">
      <c r="A167" s="10" t="s">
        <v>16</v>
      </c>
      <c r="B167" s="10">
        <f t="shared" si="32"/>
        <v>100</v>
      </c>
      <c r="C167" s="279">
        <f t="shared" ref="C167:D167" si="54">C140/$B140*100</f>
        <v>46.774193548387096</v>
      </c>
      <c r="D167" s="280">
        <f t="shared" si="54"/>
        <v>53.225806451612897</v>
      </c>
      <c r="E167" s="10">
        <f t="shared" si="33"/>
        <v>100</v>
      </c>
      <c r="F167" s="279">
        <f t="shared" ref="F167:G167" si="55">G140/$F140*100</f>
        <v>31.885714285714283</v>
      </c>
      <c r="G167" s="280">
        <f t="shared" si="55"/>
        <v>68.114285714285714</v>
      </c>
    </row>
    <row r="168" spans="1:7" ht="20.100000000000001" customHeight="1">
      <c r="A168" s="10" t="s">
        <v>17</v>
      </c>
      <c r="B168" s="10">
        <f t="shared" si="32"/>
        <v>100</v>
      </c>
      <c r="C168" s="279">
        <f t="shared" ref="C168:D168" si="56">C141/$B141*100</f>
        <v>45.019920318725099</v>
      </c>
      <c r="D168" s="280">
        <f t="shared" si="56"/>
        <v>54.980079681274894</v>
      </c>
      <c r="E168" s="10">
        <f t="shared" si="33"/>
        <v>100</v>
      </c>
      <c r="F168" s="279">
        <f t="shared" ref="F168:G168" si="57">G141/$F141*100</f>
        <v>32.011331444759207</v>
      </c>
      <c r="G168" s="280">
        <f t="shared" si="57"/>
        <v>67.988668555240793</v>
      </c>
    </row>
    <row r="169" spans="1:7" ht="20.100000000000001" customHeight="1">
      <c r="A169" s="10" t="s">
        <v>18</v>
      </c>
      <c r="B169" s="10">
        <f t="shared" si="32"/>
        <v>100</v>
      </c>
      <c r="C169" s="279">
        <f t="shared" ref="C169:D169" si="58">C142/$B142*100</f>
        <v>47.875816993464056</v>
      </c>
      <c r="D169" s="280">
        <f t="shared" si="58"/>
        <v>52.124183006535951</v>
      </c>
      <c r="E169" s="10">
        <f t="shared" si="33"/>
        <v>100</v>
      </c>
      <c r="F169" s="279">
        <f t="shared" ref="F169:G169" si="59">G142/$F142*100</f>
        <v>31.137724550898206</v>
      </c>
      <c r="G169" s="280">
        <f t="shared" si="59"/>
        <v>68.862275449101801</v>
      </c>
    </row>
    <row r="170" spans="1:7" ht="20.100000000000001" customHeight="1">
      <c r="A170" s="10" t="s">
        <v>19</v>
      </c>
      <c r="B170" s="10">
        <f t="shared" si="32"/>
        <v>100</v>
      </c>
      <c r="C170" s="279">
        <f t="shared" ref="C170:D170" si="60">C143/$B143*100</f>
        <v>47.019867549668874</v>
      </c>
      <c r="D170" s="280">
        <f t="shared" si="60"/>
        <v>52.980132450331126</v>
      </c>
      <c r="E170" s="10">
        <f t="shared" si="33"/>
        <v>100</v>
      </c>
      <c r="F170" s="279">
        <f t="shared" ref="F170:G170" si="61">G143/$F143*100</f>
        <v>29.355281207133061</v>
      </c>
      <c r="G170" s="280">
        <f t="shared" si="61"/>
        <v>70.644718792866939</v>
      </c>
    </row>
    <row r="171" spans="1:7" ht="20.100000000000001" customHeight="1">
      <c r="A171" s="10" t="s">
        <v>20</v>
      </c>
      <c r="B171" s="10">
        <f t="shared" si="32"/>
        <v>100</v>
      </c>
      <c r="C171" s="279">
        <f t="shared" ref="C171:D171" si="62">C144/$B144*100</f>
        <v>48.233908948194667</v>
      </c>
      <c r="D171" s="280">
        <f t="shared" si="62"/>
        <v>51.76609105180534</v>
      </c>
      <c r="E171" s="10">
        <f t="shared" si="33"/>
        <v>100</v>
      </c>
      <c r="F171" s="279">
        <f t="shared" ref="F171:G171" si="63">G144/$F144*100</f>
        <v>34.906832298136649</v>
      </c>
      <c r="G171" s="280">
        <f t="shared" si="63"/>
        <v>65.093167701863351</v>
      </c>
    </row>
    <row r="172" spans="1:7" ht="20.100000000000001" customHeight="1">
      <c r="A172" s="10" t="s">
        <v>21</v>
      </c>
      <c r="B172" s="10">
        <f t="shared" si="32"/>
        <v>100</v>
      </c>
      <c r="C172" s="279">
        <f t="shared" ref="C172:D172" si="64">C145/$B145*100</f>
        <v>47.992810065907733</v>
      </c>
      <c r="D172" s="280">
        <f t="shared" si="64"/>
        <v>52.007189934092267</v>
      </c>
      <c r="E172" s="10">
        <f t="shared" si="33"/>
        <v>100</v>
      </c>
      <c r="F172" s="279">
        <f t="shared" ref="F172:G172" si="65">G145/$F145*100</f>
        <v>30.668841761827082</v>
      </c>
      <c r="G172" s="280">
        <f t="shared" si="65"/>
        <v>69.331158238172918</v>
      </c>
    </row>
    <row r="173" spans="1:7" ht="20.100000000000001" customHeight="1">
      <c r="A173" s="10" t="s">
        <v>22</v>
      </c>
      <c r="B173" s="10">
        <f t="shared" si="32"/>
        <v>100</v>
      </c>
      <c r="C173" s="279">
        <f t="shared" ref="C173:D173" si="66">C146/$B146*100</f>
        <v>48.1398332264272</v>
      </c>
      <c r="D173" s="280">
        <f t="shared" si="66"/>
        <v>51.8601667735728</v>
      </c>
      <c r="E173" s="10">
        <f t="shared" si="33"/>
        <v>100</v>
      </c>
      <c r="F173" s="279">
        <f t="shared" ref="F173:G173" si="67">G146/$F146*100</f>
        <v>32.804757185332015</v>
      </c>
      <c r="G173" s="280">
        <f t="shared" si="67"/>
        <v>67.195242814667992</v>
      </c>
    </row>
    <row r="174" spans="1:7" ht="20.100000000000001" customHeight="1">
      <c r="A174" s="10" t="s">
        <v>23</v>
      </c>
      <c r="B174" s="10">
        <f t="shared" si="32"/>
        <v>100</v>
      </c>
      <c r="C174" s="279">
        <f t="shared" ref="C174:D174" si="68">C147/$B147*100</f>
        <v>48.213498014997796</v>
      </c>
      <c r="D174" s="280">
        <f t="shared" si="68"/>
        <v>51.786501985002211</v>
      </c>
      <c r="E174" s="10">
        <f t="shared" si="33"/>
        <v>100</v>
      </c>
      <c r="F174" s="279">
        <f t="shared" ref="F174:G174" si="69">G147/$F147*100</f>
        <v>32.968369829683695</v>
      </c>
      <c r="G174" s="280">
        <f t="shared" si="69"/>
        <v>67.031630170316305</v>
      </c>
    </row>
    <row r="175" spans="1:7" ht="20.100000000000001" customHeight="1">
      <c r="A175" s="10" t="s">
        <v>24</v>
      </c>
      <c r="B175" s="10">
        <f t="shared" si="32"/>
        <v>100</v>
      </c>
      <c r="C175" s="279">
        <f t="shared" ref="C175:D175" si="70">C148/$B148*100</f>
        <v>47.505518763796914</v>
      </c>
      <c r="D175" s="280">
        <f t="shared" si="70"/>
        <v>52.494481236203093</v>
      </c>
      <c r="E175" s="10">
        <f t="shared" si="33"/>
        <v>100</v>
      </c>
      <c r="F175" s="279">
        <f t="shared" ref="F175:G175" si="71">G148/$F148*100</f>
        <v>33.172147001934235</v>
      </c>
      <c r="G175" s="280">
        <f t="shared" si="71"/>
        <v>66.827852998065765</v>
      </c>
    </row>
    <row r="176" spans="1:7" ht="20.100000000000001" customHeight="1">
      <c r="A176" s="10" t="s">
        <v>25</v>
      </c>
      <c r="B176" s="10">
        <f t="shared" si="32"/>
        <v>100</v>
      </c>
      <c r="C176" s="279">
        <f t="shared" ref="C176:D176" si="72">C149/$B149*100</f>
        <v>45.468431771894089</v>
      </c>
      <c r="D176" s="280">
        <f t="shared" si="72"/>
        <v>54.531568228105911</v>
      </c>
      <c r="E176" s="10">
        <f t="shared" si="33"/>
        <v>100</v>
      </c>
      <c r="F176" s="279">
        <f t="shared" ref="F176:G176" si="73">G149/$F149*100</f>
        <v>28.885832187070154</v>
      </c>
      <c r="G176" s="280">
        <f t="shared" si="73"/>
        <v>71.11416781292985</v>
      </c>
    </row>
    <row r="177" spans="1:26" ht="20.100000000000001" customHeight="1" thickBot="1">
      <c r="A177" s="11" t="s">
        <v>26</v>
      </c>
      <c r="B177" s="11">
        <f t="shared" si="32"/>
        <v>100</v>
      </c>
      <c r="C177" s="281">
        <f t="shared" ref="C177:D177" si="74">C150/$B150*100</f>
        <v>46.710526315789473</v>
      </c>
      <c r="D177" s="282">
        <f t="shared" si="74"/>
        <v>53.289473684210535</v>
      </c>
      <c r="E177" s="11">
        <f t="shared" si="33"/>
        <v>100</v>
      </c>
      <c r="F177" s="281">
        <f t="shared" ref="F177:G177" si="75">G150/$F150*100</f>
        <v>29.474940334128881</v>
      </c>
      <c r="G177" s="282">
        <f t="shared" si="75"/>
        <v>70.525059665871126</v>
      </c>
    </row>
    <row r="178" spans="1:26" s="443" customFormat="1">
      <c r="A178" s="76" t="s">
        <v>380</v>
      </c>
    </row>
    <row r="179" spans="1:26">
      <c r="A179" s="76" t="s">
        <v>245</v>
      </c>
    </row>
    <row r="180" spans="1:26" ht="30" customHeight="1"/>
    <row r="181" spans="1:26" ht="19.5">
      <c r="A181" s="5" t="s">
        <v>151</v>
      </c>
      <c r="K181" s="312" t="s">
        <v>67</v>
      </c>
      <c r="Z181" s="1"/>
    </row>
    <row r="182" spans="1:26" ht="5.0999999999999996" customHeight="1" thickBot="1"/>
    <row r="183" spans="1:26" ht="20.100000000000001" customHeight="1">
      <c r="A183" s="467" t="s">
        <v>4</v>
      </c>
      <c r="B183" s="8" t="s">
        <v>147</v>
      </c>
      <c r="C183" s="24"/>
      <c r="D183" s="24"/>
      <c r="E183" s="6"/>
      <c r="F183" s="24"/>
      <c r="G183" s="8" t="s">
        <v>148</v>
      </c>
      <c r="H183" s="24"/>
      <c r="I183" s="24"/>
      <c r="J183" s="318"/>
      <c r="K183" s="28"/>
    </row>
    <row r="184" spans="1:26" ht="20.100000000000001" customHeight="1">
      <c r="A184" s="468"/>
      <c r="B184" s="510" t="s">
        <v>377</v>
      </c>
      <c r="C184" s="91"/>
      <c r="D184" s="91"/>
      <c r="E184" s="71"/>
      <c r="F184" s="91"/>
      <c r="G184" s="510" t="s">
        <v>377</v>
      </c>
      <c r="H184" s="91"/>
      <c r="I184" s="91"/>
      <c r="J184" s="321"/>
      <c r="K184" s="98"/>
    </row>
    <row r="185" spans="1:26" ht="20.100000000000001" customHeight="1" thickBot="1">
      <c r="A185" s="468"/>
      <c r="B185" s="472"/>
      <c r="C185" s="74" t="s">
        <v>106</v>
      </c>
      <c r="D185" s="74" t="s">
        <v>2</v>
      </c>
      <c r="E185" s="25" t="s">
        <v>3</v>
      </c>
      <c r="F185" s="319" t="s">
        <v>361</v>
      </c>
      <c r="G185" s="472"/>
      <c r="H185" s="320" t="s">
        <v>106</v>
      </c>
      <c r="I185" s="320" t="s">
        <v>2</v>
      </c>
      <c r="J185" s="319" t="s">
        <v>3</v>
      </c>
      <c r="K185" s="319" t="s">
        <v>361</v>
      </c>
    </row>
    <row r="186" spans="1:26" s="37" customFormat="1" ht="20.100000000000001" customHeight="1" thickBot="1">
      <c r="A186" s="32" t="s">
        <v>27</v>
      </c>
      <c r="B186" s="439">
        <v>79196</v>
      </c>
      <c r="C186" s="326">
        <f>SUM(C187:C208)</f>
        <v>64079</v>
      </c>
      <c r="D186" s="326">
        <f t="shared" ref="D186:F186" si="76">SUM(D187:D208)</f>
        <v>71211</v>
      </c>
      <c r="E186" s="326">
        <f t="shared" si="76"/>
        <v>68245</v>
      </c>
      <c r="F186" s="326">
        <f t="shared" si="76"/>
        <v>16130</v>
      </c>
      <c r="G186" s="439">
        <v>25517</v>
      </c>
      <c r="H186" s="326">
        <f>SUM(H187:H208)</f>
        <v>23707</v>
      </c>
      <c r="I186" s="326">
        <f t="shared" ref="I186" si="77">SUM(I187:I208)</f>
        <v>25338</v>
      </c>
      <c r="J186" s="326">
        <f t="shared" ref="J186" si="78">SUM(J187:J208)</f>
        <v>23826</v>
      </c>
      <c r="K186" s="326">
        <f t="shared" ref="K186" si="79">SUM(K187:K208)</f>
        <v>11</v>
      </c>
      <c r="L186" s="315"/>
      <c r="M186" s="315"/>
      <c r="N186" s="313"/>
    </row>
    <row r="187" spans="1:26" ht="20.100000000000001" customHeight="1">
      <c r="A187" s="29" t="s">
        <v>5</v>
      </c>
      <c r="B187" s="442">
        <v>13151</v>
      </c>
      <c r="C187" s="390">
        <v>10027</v>
      </c>
      <c r="D187" s="390">
        <v>11281</v>
      </c>
      <c r="E187" s="390">
        <v>10872</v>
      </c>
      <c r="F187" s="390">
        <v>3306</v>
      </c>
      <c r="G187" s="442">
        <v>3115</v>
      </c>
      <c r="H187" s="390">
        <v>2917</v>
      </c>
      <c r="I187" s="390">
        <v>3083</v>
      </c>
      <c r="J187" s="390">
        <v>2934</v>
      </c>
      <c r="K187" s="424">
        <v>4</v>
      </c>
      <c r="L187" s="314"/>
      <c r="M187" s="314"/>
      <c r="N187" s="311"/>
    </row>
    <row r="188" spans="1:26" ht="20.100000000000001" customHeight="1">
      <c r="A188" s="10" t="s">
        <v>6</v>
      </c>
      <c r="B188" s="442">
        <v>10748</v>
      </c>
      <c r="C188" s="364">
        <v>8763</v>
      </c>
      <c r="D188" s="364">
        <v>9560</v>
      </c>
      <c r="E188" s="364">
        <v>9393</v>
      </c>
      <c r="F188" s="364">
        <v>2195</v>
      </c>
      <c r="G188" s="442">
        <v>3233</v>
      </c>
      <c r="H188" s="364">
        <v>3032</v>
      </c>
      <c r="I188" s="364">
        <v>3206</v>
      </c>
      <c r="J188" s="364">
        <v>3119</v>
      </c>
      <c r="K188" s="427">
        <v>0</v>
      </c>
      <c r="L188" s="314"/>
      <c r="M188" s="314"/>
      <c r="N188" s="311"/>
    </row>
    <row r="189" spans="1:26" ht="20.100000000000001" customHeight="1">
      <c r="A189" s="10" t="s">
        <v>7</v>
      </c>
      <c r="B189" s="442">
        <v>7467</v>
      </c>
      <c r="C189" s="364">
        <v>5988</v>
      </c>
      <c r="D189" s="364">
        <v>6538</v>
      </c>
      <c r="E189" s="364">
        <v>6310</v>
      </c>
      <c r="F189" s="364">
        <v>1711</v>
      </c>
      <c r="G189" s="442">
        <v>2020</v>
      </c>
      <c r="H189" s="364">
        <v>1937</v>
      </c>
      <c r="I189" s="364">
        <v>2010</v>
      </c>
      <c r="J189" s="364">
        <v>1911</v>
      </c>
      <c r="K189" s="427">
        <v>1</v>
      </c>
      <c r="L189" s="314"/>
      <c r="M189" s="314"/>
      <c r="N189" s="311"/>
    </row>
    <row r="190" spans="1:26" ht="20.100000000000001" customHeight="1">
      <c r="A190" s="10" t="s">
        <v>8</v>
      </c>
      <c r="B190" s="442">
        <v>4577</v>
      </c>
      <c r="C190" s="364">
        <v>3688</v>
      </c>
      <c r="D190" s="364">
        <v>4125</v>
      </c>
      <c r="E190" s="364">
        <v>3707</v>
      </c>
      <c r="F190" s="364">
        <v>918</v>
      </c>
      <c r="G190" s="442">
        <v>1483</v>
      </c>
      <c r="H190" s="364">
        <v>1399</v>
      </c>
      <c r="I190" s="364">
        <v>1484</v>
      </c>
      <c r="J190" s="364">
        <v>1336</v>
      </c>
      <c r="K190" s="427">
        <v>0</v>
      </c>
      <c r="L190" s="314"/>
      <c r="M190" s="314"/>
      <c r="N190" s="311"/>
    </row>
    <row r="191" spans="1:26" ht="20.100000000000001" customHeight="1">
      <c r="A191" s="10" t="s">
        <v>9</v>
      </c>
      <c r="B191" s="442">
        <v>3395</v>
      </c>
      <c r="C191" s="364">
        <v>2531</v>
      </c>
      <c r="D191" s="364">
        <v>2949</v>
      </c>
      <c r="E191" s="364">
        <v>2924</v>
      </c>
      <c r="F191" s="364">
        <v>873</v>
      </c>
      <c r="G191" s="442">
        <v>878</v>
      </c>
      <c r="H191" s="364">
        <v>816</v>
      </c>
      <c r="I191" s="364">
        <v>864</v>
      </c>
      <c r="J191" s="364">
        <v>835</v>
      </c>
      <c r="K191" s="427">
        <v>1</v>
      </c>
      <c r="L191" s="314"/>
      <c r="M191" s="314"/>
      <c r="N191" s="311"/>
    </row>
    <row r="192" spans="1:26" ht="20.100000000000001" customHeight="1">
      <c r="A192" s="10" t="s">
        <v>10</v>
      </c>
      <c r="B192" s="442">
        <v>1956</v>
      </c>
      <c r="C192" s="364">
        <v>1632</v>
      </c>
      <c r="D192" s="364">
        <v>1809</v>
      </c>
      <c r="E192" s="364">
        <v>1716</v>
      </c>
      <c r="F192" s="364">
        <v>312</v>
      </c>
      <c r="G192" s="442">
        <v>706</v>
      </c>
      <c r="H192" s="364">
        <v>653</v>
      </c>
      <c r="I192" s="364">
        <v>702</v>
      </c>
      <c r="J192" s="364">
        <v>649</v>
      </c>
      <c r="K192" s="427">
        <v>0</v>
      </c>
      <c r="L192" s="314"/>
      <c r="M192" s="314"/>
      <c r="N192" s="311"/>
    </row>
    <row r="193" spans="1:14" ht="20.100000000000001" customHeight="1">
      <c r="A193" s="10" t="s">
        <v>11</v>
      </c>
      <c r="B193" s="442">
        <v>1600</v>
      </c>
      <c r="C193" s="364">
        <v>1364</v>
      </c>
      <c r="D193" s="364">
        <v>1500</v>
      </c>
      <c r="E193" s="364">
        <v>1440</v>
      </c>
      <c r="F193" s="364">
        <v>227</v>
      </c>
      <c r="G193" s="442">
        <v>623</v>
      </c>
      <c r="H193" s="364">
        <v>571</v>
      </c>
      <c r="I193" s="364">
        <v>623</v>
      </c>
      <c r="J193" s="364">
        <v>583</v>
      </c>
      <c r="K193" s="427">
        <v>0</v>
      </c>
      <c r="L193" s="314"/>
      <c r="M193" s="314"/>
      <c r="N193" s="311"/>
    </row>
    <row r="194" spans="1:14" ht="20.100000000000001" customHeight="1">
      <c r="A194" s="10" t="s">
        <v>12</v>
      </c>
      <c r="B194" s="442">
        <v>1328</v>
      </c>
      <c r="C194" s="364">
        <v>1040</v>
      </c>
      <c r="D194" s="364">
        <v>1216</v>
      </c>
      <c r="E194" s="364">
        <v>1165</v>
      </c>
      <c r="F194" s="364">
        <v>255</v>
      </c>
      <c r="G194" s="442">
        <v>506</v>
      </c>
      <c r="H194" s="364">
        <v>467</v>
      </c>
      <c r="I194" s="364">
        <v>506</v>
      </c>
      <c r="J194" s="364">
        <v>481</v>
      </c>
      <c r="K194" s="427">
        <v>0</v>
      </c>
      <c r="L194" s="314"/>
      <c r="M194" s="314"/>
      <c r="N194" s="311"/>
    </row>
    <row r="195" spans="1:14" ht="20.100000000000001" customHeight="1">
      <c r="A195" s="10" t="s">
        <v>13</v>
      </c>
      <c r="B195" s="442">
        <v>3772</v>
      </c>
      <c r="C195" s="364">
        <v>3151</v>
      </c>
      <c r="D195" s="364">
        <v>3507</v>
      </c>
      <c r="E195" s="364">
        <v>3269</v>
      </c>
      <c r="F195" s="364">
        <v>547</v>
      </c>
      <c r="G195" s="442">
        <v>1737</v>
      </c>
      <c r="H195" s="364">
        <v>1543</v>
      </c>
      <c r="I195" s="364">
        <v>1724</v>
      </c>
      <c r="J195" s="364">
        <v>1535</v>
      </c>
      <c r="K195" s="427">
        <v>1</v>
      </c>
      <c r="L195" s="314"/>
      <c r="M195" s="314"/>
      <c r="N195" s="311"/>
    </row>
    <row r="196" spans="1:14" ht="20.100000000000001" customHeight="1">
      <c r="A196" s="10" t="s">
        <v>14</v>
      </c>
      <c r="B196" s="442">
        <v>2342</v>
      </c>
      <c r="C196" s="364">
        <v>1954</v>
      </c>
      <c r="D196" s="364">
        <v>2138</v>
      </c>
      <c r="E196" s="364">
        <v>2089</v>
      </c>
      <c r="F196" s="364">
        <v>431</v>
      </c>
      <c r="G196" s="442">
        <v>824</v>
      </c>
      <c r="H196" s="364">
        <v>762</v>
      </c>
      <c r="I196" s="364">
        <v>817</v>
      </c>
      <c r="J196" s="364">
        <v>781</v>
      </c>
      <c r="K196" s="427">
        <v>1</v>
      </c>
      <c r="L196" s="314"/>
      <c r="M196" s="314"/>
      <c r="N196" s="311"/>
    </row>
    <row r="197" spans="1:14" ht="20.100000000000001" customHeight="1">
      <c r="A197" s="10" t="s">
        <v>15</v>
      </c>
      <c r="B197" s="442">
        <v>2779</v>
      </c>
      <c r="C197" s="364">
        <v>2408</v>
      </c>
      <c r="D197" s="364">
        <v>2645</v>
      </c>
      <c r="E197" s="364">
        <v>2541</v>
      </c>
      <c r="F197" s="364">
        <v>533</v>
      </c>
      <c r="G197" s="442">
        <v>898</v>
      </c>
      <c r="H197" s="364">
        <v>844</v>
      </c>
      <c r="I197" s="364">
        <v>896</v>
      </c>
      <c r="J197" s="364">
        <v>835</v>
      </c>
      <c r="K197" s="427">
        <v>0</v>
      </c>
      <c r="L197" s="314"/>
      <c r="M197" s="314"/>
      <c r="N197" s="311"/>
    </row>
    <row r="198" spans="1:14" ht="20.100000000000001" customHeight="1">
      <c r="A198" s="10" t="s">
        <v>16</v>
      </c>
      <c r="B198" s="442">
        <v>2480</v>
      </c>
      <c r="C198" s="364">
        <v>2095</v>
      </c>
      <c r="D198" s="364">
        <v>2286</v>
      </c>
      <c r="E198" s="364">
        <v>2229</v>
      </c>
      <c r="F198" s="364">
        <v>472</v>
      </c>
      <c r="G198" s="442">
        <v>875</v>
      </c>
      <c r="H198" s="364">
        <v>824</v>
      </c>
      <c r="I198" s="364">
        <v>872</v>
      </c>
      <c r="J198" s="364">
        <v>834</v>
      </c>
      <c r="K198" s="427">
        <v>1</v>
      </c>
      <c r="L198" s="314"/>
      <c r="M198" s="314"/>
      <c r="N198" s="311"/>
    </row>
    <row r="199" spans="1:14" ht="20.100000000000001" customHeight="1">
      <c r="A199" s="10" t="s">
        <v>17</v>
      </c>
      <c r="B199" s="442">
        <v>2008</v>
      </c>
      <c r="C199" s="364">
        <v>1763</v>
      </c>
      <c r="D199" s="364">
        <v>1890</v>
      </c>
      <c r="E199" s="364">
        <v>1800</v>
      </c>
      <c r="F199" s="364">
        <v>361</v>
      </c>
      <c r="G199" s="442">
        <v>706</v>
      </c>
      <c r="H199" s="364">
        <v>688</v>
      </c>
      <c r="I199" s="364">
        <v>706</v>
      </c>
      <c r="J199" s="364">
        <v>658</v>
      </c>
      <c r="K199" s="427">
        <v>1</v>
      </c>
      <c r="L199" s="314"/>
      <c r="M199" s="314"/>
      <c r="N199" s="311"/>
    </row>
    <row r="200" spans="1:14" ht="20.100000000000001" customHeight="1">
      <c r="A200" s="10" t="s">
        <v>18</v>
      </c>
      <c r="B200" s="442">
        <v>3672</v>
      </c>
      <c r="C200" s="364">
        <v>3023</v>
      </c>
      <c r="D200" s="364">
        <v>3362</v>
      </c>
      <c r="E200" s="364">
        <v>3244</v>
      </c>
      <c r="F200" s="364">
        <v>632</v>
      </c>
      <c r="G200" s="442">
        <v>1336</v>
      </c>
      <c r="H200" s="364">
        <v>1215</v>
      </c>
      <c r="I200" s="364">
        <v>1324</v>
      </c>
      <c r="J200" s="364">
        <v>1264</v>
      </c>
      <c r="K200" s="427">
        <v>0</v>
      </c>
      <c r="L200" s="314"/>
      <c r="M200" s="314"/>
      <c r="N200" s="311"/>
    </row>
    <row r="201" spans="1:14" ht="20.100000000000001" customHeight="1">
      <c r="A201" s="10" t="s">
        <v>19</v>
      </c>
      <c r="B201" s="442">
        <v>2114</v>
      </c>
      <c r="C201" s="364">
        <v>1685</v>
      </c>
      <c r="D201" s="364">
        <v>1902</v>
      </c>
      <c r="E201" s="364">
        <v>1775</v>
      </c>
      <c r="F201" s="364">
        <v>478</v>
      </c>
      <c r="G201" s="442">
        <v>729</v>
      </c>
      <c r="H201" s="364">
        <v>658</v>
      </c>
      <c r="I201" s="364">
        <v>721</v>
      </c>
      <c r="J201" s="364">
        <v>681</v>
      </c>
      <c r="K201" s="427">
        <v>0</v>
      </c>
      <c r="L201" s="314"/>
      <c r="M201" s="314"/>
      <c r="N201" s="311"/>
    </row>
    <row r="202" spans="1:14" ht="20.100000000000001" customHeight="1">
      <c r="A202" s="10" t="s">
        <v>20</v>
      </c>
      <c r="B202" s="442">
        <v>2548</v>
      </c>
      <c r="C202" s="364">
        <v>1895</v>
      </c>
      <c r="D202" s="364">
        <v>2159</v>
      </c>
      <c r="E202" s="364">
        <v>2127</v>
      </c>
      <c r="F202" s="364">
        <v>595</v>
      </c>
      <c r="G202" s="442">
        <v>805</v>
      </c>
      <c r="H202" s="364">
        <v>717</v>
      </c>
      <c r="I202" s="364">
        <v>784</v>
      </c>
      <c r="J202" s="364">
        <v>752</v>
      </c>
      <c r="K202" s="427">
        <v>0</v>
      </c>
      <c r="L202" s="314"/>
      <c r="M202" s="314"/>
      <c r="N202" s="311"/>
    </row>
    <row r="203" spans="1:14" ht="20.100000000000001" customHeight="1">
      <c r="A203" s="10" t="s">
        <v>21</v>
      </c>
      <c r="B203" s="442">
        <v>1669</v>
      </c>
      <c r="C203" s="364">
        <v>1420</v>
      </c>
      <c r="D203" s="364">
        <v>1589</v>
      </c>
      <c r="E203" s="364">
        <v>1450</v>
      </c>
      <c r="F203" s="364">
        <v>276</v>
      </c>
      <c r="G203" s="442">
        <v>613</v>
      </c>
      <c r="H203" s="364">
        <v>567</v>
      </c>
      <c r="I203" s="364">
        <v>609</v>
      </c>
      <c r="J203" s="364">
        <v>546</v>
      </c>
      <c r="K203" s="427">
        <v>0</v>
      </c>
      <c r="L203" s="314"/>
      <c r="M203" s="314"/>
      <c r="N203" s="311"/>
    </row>
    <row r="204" spans="1:14" ht="20.100000000000001" customHeight="1">
      <c r="A204" s="10" t="s">
        <v>22</v>
      </c>
      <c r="B204" s="442">
        <v>3118</v>
      </c>
      <c r="C204" s="364">
        <v>2510</v>
      </c>
      <c r="D204" s="364">
        <v>2902</v>
      </c>
      <c r="E204" s="364">
        <v>2767</v>
      </c>
      <c r="F204" s="364">
        <v>561</v>
      </c>
      <c r="G204" s="442">
        <v>1009</v>
      </c>
      <c r="H204" s="364">
        <v>922</v>
      </c>
      <c r="I204" s="364">
        <v>1004</v>
      </c>
      <c r="J204" s="364">
        <v>924</v>
      </c>
      <c r="K204" s="427">
        <v>0</v>
      </c>
      <c r="L204" s="314"/>
      <c r="M204" s="314"/>
      <c r="N204" s="311"/>
    </row>
    <row r="205" spans="1:14" ht="20.100000000000001" customHeight="1">
      <c r="A205" s="10" t="s">
        <v>23</v>
      </c>
      <c r="B205" s="442">
        <v>2267</v>
      </c>
      <c r="C205" s="364">
        <v>1892</v>
      </c>
      <c r="D205" s="364">
        <v>2130</v>
      </c>
      <c r="E205" s="364">
        <v>2023</v>
      </c>
      <c r="F205" s="364">
        <v>392</v>
      </c>
      <c r="G205" s="442">
        <v>822</v>
      </c>
      <c r="H205" s="364">
        <v>752</v>
      </c>
      <c r="I205" s="364">
        <v>815</v>
      </c>
      <c r="J205" s="364">
        <v>757</v>
      </c>
      <c r="K205" s="427">
        <v>0</v>
      </c>
      <c r="L205" s="314"/>
      <c r="M205" s="314"/>
      <c r="N205" s="311"/>
    </row>
    <row r="206" spans="1:14" ht="20.100000000000001" customHeight="1">
      <c r="A206" s="10" t="s">
        <v>24</v>
      </c>
      <c r="B206" s="442">
        <v>2265</v>
      </c>
      <c r="C206" s="364">
        <v>1988</v>
      </c>
      <c r="D206" s="364">
        <v>2115</v>
      </c>
      <c r="E206" s="364">
        <v>1987</v>
      </c>
      <c r="F206" s="364">
        <v>305</v>
      </c>
      <c r="G206" s="442">
        <v>1034</v>
      </c>
      <c r="H206" s="364">
        <v>980</v>
      </c>
      <c r="I206" s="364">
        <v>1028</v>
      </c>
      <c r="J206" s="364">
        <v>951</v>
      </c>
      <c r="K206" s="427">
        <v>0</v>
      </c>
      <c r="L206" s="314"/>
      <c r="M206" s="314"/>
      <c r="N206" s="311"/>
    </row>
    <row r="207" spans="1:14" ht="20.100000000000001" customHeight="1">
      <c r="A207" s="10" t="s">
        <v>25</v>
      </c>
      <c r="B207" s="442">
        <v>1964</v>
      </c>
      <c r="C207" s="364">
        <v>1660</v>
      </c>
      <c r="D207" s="364">
        <v>1843</v>
      </c>
      <c r="E207" s="364">
        <v>1778</v>
      </c>
      <c r="F207" s="364">
        <v>350</v>
      </c>
      <c r="G207" s="442">
        <v>727</v>
      </c>
      <c r="H207" s="364">
        <v>671</v>
      </c>
      <c r="I207" s="364">
        <v>725</v>
      </c>
      <c r="J207" s="364">
        <v>677</v>
      </c>
      <c r="K207" s="427">
        <v>1</v>
      </c>
      <c r="L207" s="314"/>
      <c r="M207" s="314"/>
      <c r="N207" s="311"/>
    </row>
    <row r="208" spans="1:14" ht="20.100000000000001" customHeight="1" thickBot="1">
      <c r="A208" s="11" t="s">
        <v>26</v>
      </c>
      <c r="B208" s="429">
        <v>1976</v>
      </c>
      <c r="C208" s="366">
        <v>1602</v>
      </c>
      <c r="D208" s="366">
        <v>1765</v>
      </c>
      <c r="E208" s="366">
        <v>1639</v>
      </c>
      <c r="F208" s="366">
        <v>400</v>
      </c>
      <c r="G208" s="429">
        <v>838</v>
      </c>
      <c r="H208" s="366">
        <v>772</v>
      </c>
      <c r="I208" s="366">
        <v>835</v>
      </c>
      <c r="J208" s="366">
        <v>783</v>
      </c>
      <c r="K208" s="425">
        <v>0</v>
      </c>
      <c r="L208" s="314"/>
      <c r="M208" s="314"/>
      <c r="N208" s="311"/>
    </row>
    <row r="209" spans="1:11" ht="5.0999999999999996" customHeight="1" thickBot="1"/>
    <row r="210" spans="1:11" ht="20.100000000000001" customHeight="1">
      <c r="A210" s="467" t="s">
        <v>4</v>
      </c>
      <c r="B210" s="330" t="s">
        <v>149</v>
      </c>
      <c r="C210" s="328"/>
      <c r="D210" s="328"/>
      <c r="E210" s="328"/>
      <c r="F210" s="329"/>
      <c r="G210" s="330" t="s">
        <v>150</v>
      </c>
      <c r="H210" s="328"/>
      <c r="I210" s="328"/>
      <c r="J210" s="328"/>
      <c r="K210" s="329"/>
    </row>
    <row r="211" spans="1:11" ht="20.100000000000001" customHeight="1">
      <c r="A211" s="468"/>
      <c r="B211" s="510" t="s">
        <v>377</v>
      </c>
      <c r="C211" s="342"/>
      <c r="D211" s="342"/>
      <c r="E211" s="342"/>
      <c r="F211" s="340"/>
      <c r="G211" s="510" t="s">
        <v>377</v>
      </c>
      <c r="H211" s="342"/>
      <c r="I211" s="342"/>
      <c r="J211" s="342"/>
      <c r="K211" s="340"/>
    </row>
    <row r="212" spans="1:11" ht="20.100000000000001" customHeight="1" thickBot="1">
      <c r="A212" s="468"/>
      <c r="B212" s="472"/>
      <c r="C212" s="344" t="s">
        <v>106</v>
      </c>
      <c r="D212" s="344" t="s">
        <v>362</v>
      </c>
      <c r="E212" s="335" t="s">
        <v>360</v>
      </c>
      <c r="F212" s="46" t="s">
        <v>139</v>
      </c>
      <c r="G212" s="472"/>
      <c r="H212" s="341" t="s">
        <v>106</v>
      </c>
      <c r="I212" s="341" t="s">
        <v>2</v>
      </c>
      <c r="J212" s="341" t="s">
        <v>3</v>
      </c>
      <c r="K212" s="347" t="s">
        <v>139</v>
      </c>
    </row>
    <row r="213" spans="1:11" ht="20.100000000000001" customHeight="1" thickBot="1">
      <c r="A213" s="338" t="s">
        <v>27</v>
      </c>
      <c r="B213" s="354">
        <f>SUM(B214:B235)</f>
        <v>100.00000000000003</v>
      </c>
      <c r="C213" s="352">
        <f t="shared" ref="C213:F213" si="80">SUM(C214:C235)</f>
        <v>99.999999999999986</v>
      </c>
      <c r="D213" s="352">
        <f t="shared" si="80"/>
        <v>99.999999999999986</v>
      </c>
      <c r="E213" s="352">
        <f t="shared" si="80"/>
        <v>100.00000000000001</v>
      </c>
      <c r="F213" s="339">
        <f t="shared" si="80"/>
        <v>100.00000000000001</v>
      </c>
      <c r="G213" s="353">
        <f>SUM(G214:G235)</f>
        <v>100</v>
      </c>
      <c r="H213" s="352">
        <f t="shared" ref="H213" si="81">SUM(H214:H235)</f>
        <v>100.00000000000001</v>
      </c>
      <c r="I213" s="352">
        <f t="shared" ref="I213" si="82">SUM(I214:I235)</f>
        <v>100</v>
      </c>
      <c r="J213" s="352">
        <f t="shared" ref="J213" si="83">SUM(J214:J235)</f>
        <v>100</v>
      </c>
      <c r="K213" s="339">
        <f t="shared" ref="K213" si="84">SUM(K214:K235)</f>
        <v>100.00000000000001</v>
      </c>
    </row>
    <row r="214" spans="1:11" ht="20.100000000000001" customHeight="1">
      <c r="A214" s="337" t="s">
        <v>5</v>
      </c>
      <c r="B214" s="345">
        <f>B187/B$186*100</f>
        <v>16.605636648315571</v>
      </c>
      <c r="C214" s="316">
        <f t="shared" ref="C214:F214" si="85">C187/C$186*100</f>
        <v>15.64787215780521</v>
      </c>
      <c r="D214" s="316">
        <f t="shared" si="85"/>
        <v>15.841653677100448</v>
      </c>
      <c r="E214" s="316">
        <f t="shared" si="85"/>
        <v>15.930837423987104</v>
      </c>
      <c r="F214" s="327">
        <f t="shared" si="85"/>
        <v>20.495970241785493</v>
      </c>
      <c r="G214" s="345">
        <f>G187/G$186*100</f>
        <v>12.207547909236979</v>
      </c>
      <c r="H214" s="316">
        <f t="shared" ref="H214:K214" si="86">H187/H$186*100</f>
        <v>12.304382671784705</v>
      </c>
      <c r="I214" s="316">
        <f t="shared" si="86"/>
        <v>12.16749546136238</v>
      </c>
      <c r="J214" s="316">
        <f t="shared" si="86"/>
        <v>12.31427851926467</v>
      </c>
      <c r="K214" s="327">
        <f t="shared" si="86"/>
        <v>36.363636363636367</v>
      </c>
    </row>
    <row r="215" spans="1:11" ht="20.100000000000001" customHeight="1">
      <c r="A215" s="332" t="s">
        <v>6</v>
      </c>
      <c r="B215" s="345">
        <f t="shared" ref="B215:F235" si="87">B188/B$186*100</f>
        <v>13.571392494570434</v>
      </c>
      <c r="C215" s="317">
        <f t="shared" si="87"/>
        <v>13.675307042868958</v>
      </c>
      <c r="D215" s="317">
        <f t="shared" si="87"/>
        <v>13.424892221707321</v>
      </c>
      <c r="E215" s="317">
        <f t="shared" si="87"/>
        <v>13.763645688328815</v>
      </c>
      <c r="F215" s="349">
        <f t="shared" si="87"/>
        <v>13.608183508989461</v>
      </c>
      <c r="G215" s="345">
        <f t="shared" ref="G215:K215" si="88">G188/G$186*100</f>
        <v>12.669984716071639</v>
      </c>
      <c r="H215" s="317">
        <f t="shared" si="88"/>
        <v>12.789471464124519</v>
      </c>
      <c r="I215" s="317">
        <f t="shared" si="88"/>
        <v>12.652932354566266</v>
      </c>
      <c r="J215" s="317">
        <f t="shared" si="88"/>
        <v>13.090741207084697</v>
      </c>
      <c r="K215" s="349">
        <f t="shared" si="88"/>
        <v>0</v>
      </c>
    </row>
    <row r="216" spans="1:11" ht="20.100000000000001" customHeight="1">
      <c r="A216" s="332" t="s">
        <v>7</v>
      </c>
      <c r="B216" s="345">
        <f t="shared" si="87"/>
        <v>9.4285064902267788</v>
      </c>
      <c r="C216" s="317">
        <f t="shared" si="87"/>
        <v>9.3447151172771115</v>
      </c>
      <c r="D216" s="317">
        <f t="shared" si="87"/>
        <v>9.1811658311215965</v>
      </c>
      <c r="E216" s="317">
        <f t="shared" si="87"/>
        <v>9.2460986152831719</v>
      </c>
      <c r="F216" s="349">
        <f t="shared" si="87"/>
        <v>10.60756354618723</v>
      </c>
      <c r="G216" s="345">
        <f t="shared" ref="G216:K216" si="89">G189/G$186*100</f>
        <v>7.9162911000509473</v>
      </c>
      <c r="H216" s="317">
        <f t="shared" si="89"/>
        <v>8.1705825283671487</v>
      </c>
      <c r="I216" s="317">
        <f t="shared" si="89"/>
        <v>7.9327492304049256</v>
      </c>
      <c r="J216" s="317">
        <f t="shared" si="89"/>
        <v>8.0206497104004022</v>
      </c>
      <c r="K216" s="349">
        <f t="shared" si="89"/>
        <v>9.0909090909090917</v>
      </c>
    </row>
    <row r="217" spans="1:11" ht="20.100000000000001" customHeight="1">
      <c r="A217" s="332" t="s">
        <v>8</v>
      </c>
      <c r="B217" s="345">
        <f t="shared" si="87"/>
        <v>5.7793322895095711</v>
      </c>
      <c r="C217" s="317">
        <f t="shared" si="87"/>
        <v>5.755395683453238</v>
      </c>
      <c r="D217" s="317">
        <f t="shared" si="87"/>
        <v>5.7926443948266417</v>
      </c>
      <c r="E217" s="317">
        <f t="shared" si="87"/>
        <v>5.4318997728771334</v>
      </c>
      <c r="F217" s="349">
        <f t="shared" si="87"/>
        <v>5.6912585244885312</v>
      </c>
      <c r="G217" s="345">
        <f t="shared" ref="G217:K217" si="90">G190/G$186*100</f>
        <v>5.8118117333542347</v>
      </c>
      <c r="H217" s="317">
        <f t="shared" si="90"/>
        <v>5.9012106128991437</v>
      </c>
      <c r="I217" s="317">
        <f t="shared" si="90"/>
        <v>5.8568158497118956</v>
      </c>
      <c r="J217" s="317">
        <f t="shared" si="90"/>
        <v>5.607319734743557</v>
      </c>
      <c r="K217" s="349">
        <f t="shared" si="90"/>
        <v>0</v>
      </c>
    </row>
    <row r="218" spans="1:11" ht="20.100000000000001" customHeight="1">
      <c r="A218" s="332" t="s">
        <v>9</v>
      </c>
      <c r="B218" s="345">
        <f t="shared" si="87"/>
        <v>4.2868326683165812</v>
      </c>
      <c r="C218" s="317">
        <f t="shared" si="87"/>
        <v>3.9498119508731411</v>
      </c>
      <c r="D218" s="317">
        <f t="shared" si="87"/>
        <v>4.1412141382651555</v>
      </c>
      <c r="E218" s="317">
        <f t="shared" si="87"/>
        <v>4.2845629716462748</v>
      </c>
      <c r="F218" s="349">
        <f t="shared" si="87"/>
        <v>5.4122752634841911</v>
      </c>
      <c r="G218" s="345">
        <f t="shared" ref="G218:K218" si="91">G191/G$186*100</f>
        <v>3.4408433593290746</v>
      </c>
      <c r="H218" s="317">
        <f t="shared" si="91"/>
        <v>3.4420213439068625</v>
      </c>
      <c r="I218" s="317">
        <f t="shared" si="91"/>
        <v>3.4098981766516689</v>
      </c>
      <c r="J218" s="317">
        <f t="shared" si="91"/>
        <v>3.5045748342147234</v>
      </c>
      <c r="K218" s="349">
        <f t="shared" si="91"/>
        <v>9.0909090909090917</v>
      </c>
    </row>
    <row r="219" spans="1:11" ht="20.100000000000001" customHeight="1">
      <c r="A219" s="332" t="s">
        <v>10</v>
      </c>
      <c r="B219" s="345">
        <f t="shared" si="87"/>
        <v>2.4698217081670792</v>
      </c>
      <c r="C219" s="317">
        <f t="shared" si="87"/>
        <v>2.5468562243480704</v>
      </c>
      <c r="D219" s="317">
        <f t="shared" si="87"/>
        <v>2.5403378691494294</v>
      </c>
      <c r="E219" s="317">
        <f t="shared" si="87"/>
        <v>2.5144699245365958</v>
      </c>
      <c r="F219" s="349">
        <f t="shared" si="87"/>
        <v>1.9342839429634222</v>
      </c>
      <c r="G219" s="345">
        <f t="shared" ref="G219:K219" si="92">G192/G$186*100</f>
        <v>2.7667829290277073</v>
      </c>
      <c r="H219" s="317">
        <f t="shared" si="92"/>
        <v>2.7544607078078207</v>
      </c>
      <c r="I219" s="317">
        <f t="shared" si="92"/>
        <v>2.7705422685294816</v>
      </c>
      <c r="J219" s="317">
        <f t="shared" si="92"/>
        <v>2.7239150507848571</v>
      </c>
      <c r="K219" s="349">
        <f t="shared" si="92"/>
        <v>0</v>
      </c>
    </row>
    <row r="220" spans="1:11" ht="20.100000000000001" customHeight="1">
      <c r="A220" s="332" t="s">
        <v>11</v>
      </c>
      <c r="B220" s="345">
        <f t="shared" si="87"/>
        <v>2.0203040557603922</v>
      </c>
      <c r="C220" s="317">
        <f t="shared" si="87"/>
        <v>2.1286224816242449</v>
      </c>
      <c r="D220" s="317">
        <f t="shared" si="87"/>
        <v>2.1064161435733242</v>
      </c>
      <c r="E220" s="317">
        <f t="shared" si="87"/>
        <v>2.110044691918822</v>
      </c>
      <c r="F220" s="349">
        <f t="shared" si="87"/>
        <v>1.4073155610663362</v>
      </c>
      <c r="G220" s="345">
        <f t="shared" ref="G220:K220" si="93">G193/G$186*100</f>
        <v>2.441509581847396</v>
      </c>
      <c r="H220" s="317">
        <f t="shared" si="93"/>
        <v>2.408571308052474</v>
      </c>
      <c r="I220" s="317">
        <f t="shared" si="93"/>
        <v>2.4587575972847109</v>
      </c>
      <c r="J220" s="317">
        <f t="shared" si="93"/>
        <v>2.4469067405355491</v>
      </c>
      <c r="K220" s="349">
        <f t="shared" si="93"/>
        <v>0</v>
      </c>
    </row>
    <row r="221" spans="1:11" ht="20.100000000000001" customHeight="1">
      <c r="A221" s="332" t="s">
        <v>12</v>
      </c>
      <c r="B221" s="345">
        <f t="shared" si="87"/>
        <v>1.6768523662811254</v>
      </c>
      <c r="C221" s="317">
        <f t="shared" si="87"/>
        <v>1.622996613555143</v>
      </c>
      <c r="D221" s="317">
        <f t="shared" si="87"/>
        <v>1.7076013537234418</v>
      </c>
      <c r="E221" s="317">
        <f t="shared" si="87"/>
        <v>1.70708476811488</v>
      </c>
      <c r="F221" s="349">
        <f t="shared" si="87"/>
        <v>1.5809051456912586</v>
      </c>
      <c r="G221" s="345">
        <f t="shared" ref="G221:K221" si="94">G194/G$186*100</f>
        <v>1.9829917310028609</v>
      </c>
      <c r="H221" s="317">
        <f t="shared" si="94"/>
        <v>1.9698823132408152</v>
      </c>
      <c r="I221" s="317">
        <f t="shared" si="94"/>
        <v>1.9970005525297971</v>
      </c>
      <c r="J221" s="317">
        <f t="shared" si="94"/>
        <v>2.0188029883320744</v>
      </c>
      <c r="K221" s="349">
        <f t="shared" si="94"/>
        <v>0</v>
      </c>
    </row>
    <row r="222" spans="1:11" ht="20.100000000000001" customHeight="1">
      <c r="A222" s="332" t="s">
        <v>13</v>
      </c>
      <c r="B222" s="345">
        <f t="shared" si="87"/>
        <v>4.7628668114551242</v>
      </c>
      <c r="C222" s="317">
        <f t="shared" si="87"/>
        <v>4.9173676243387066</v>
      </c>
      <c r="D222" s="317">
        <f t="shared" si="87"/>
        <v>4.9248009436744322</v>
      </c>
      <c r="E222" s="317">
        <f t="shared" si="87"/>
        <v>4.7900945124184924</v>
      </c>
      <c r="F222" s="349">
        <f t="shared" si="87"/>
        <v>3.3911965282083076</v>
      </c>
      <c r="G222" s="345">
        <f t="shared" ref="G222:K222" si="95">G195/G$186*100</f>
        <v>6.8072265548457898</v>
      </c>
      <c r="H222" s="317">
        <f t="shared" si="95"/>
        <v>6.5086261441768256</v>
      </c>
      <c r="I222" s="317">
        <f t="shared" si="95"/>
        <v>6.804009787670692</v>
      </c>
      <c r="J222" s="317">
        <f t="shared" si="95"/>
        <v>6.4425417611013183</v>
      </c>
      <c r="K222" s="349">
        <f t="shared" si="95"/>
        <v>9.0909090909090917</v>
      </c>
    </row>
    <row r="223" spans="1:11" ht="20.100000000000001" customHeight="1">
      <c r="A223" s="332" t="s">
        <v>14</v>
      </c>
      <c r="B223" s="345">
        <f t="shared" si="87"/>
        <v>2.9572200616192736</v>
      </c>
      <c r="C223" s="317">
        <f t="shared" si="87"/>
        <v>3.0493609450834129</v>
      </c>
      <c r="D223" s="317">
        <f t="shared" si="87"/>
        <v>3.0023451433065116</v>
      </c>
      <c r="E223" s="317">
        <f t="shared" si="87"/>
        <v>3.0610301120961245</v>
      </c>
      <c r="F223" s="349">
        <f t="shared" si="87"/>
        <v>2.6720396776193431</v>
      </c>
      <c r="G223" s="345">
        <f t="shared" ref="G223:K223" si="96">G196/G$186*100</f>
        <v>3.2292197358623662</v>
      </c>
      <c r="H223" s="317">
        <f t="shared" si="96"/>
        <v>3.2142405196777322</v>
      </c>
      <c r="I223" s="317">
        <f t="shared" si="96"/>
        <v>3.2244060304680717</v>
      </c>
      <c r="J223" s="317">
        <f t="shared" si="96"/>
        <v>3.2779316712834716</v>
      </c>
      <c r="K223" s="349">
        <f t="shared" si="96"/>
        <v>9.0909090909090917</v>
      </c>
    </row>
    <row r="224" spans="1:11" ht="20.100000000000001" customHeight="1">
      <c r="A224" s="332" t="s">
        <v>15</v>
      </c>
      <c r="B224" s="345">
        <f t="shared" si="87"/>
        <v>3.509015606848831</v>
      </c>
      <c r="C224" s="317">
        <f t="shared" si="87"/>
        <v>3.7578613898469082</v>
      </c>
      <c r="D224" s="317">
        <f t="shared" si="87"/>
        <v>3.714313799834295</v>
      </c>
      <c r="E224" s="317">
        <f t="shared" si="87"/>
        <v>3.7233496959484214</v>
      </c>
      <c r="F224" s="349">
        <f t="shared" si="87"/>
        <v>3.3044017358958464</v>
      </c>
      <c r="G224" s="345">
        <f t="shared" ref="G224:K224" si="97">G197/G$186*100</f>
        <v>3.5192224791315589</v>
      </c>
      <c r="H224" s="317">
        <f t="shared" si="97"/>
        <v>3.5601299194330789</v>
      </c>
      <c r="I224" s="317">
        <f t="shared" si="97"/>
        <v>3.536190701712842</v>
      </c>
      <c r="J224" s="317">
        <f t="shared" si="97"/>
        <v>3.5045748342147234</v>
      </c>
      <c r="K224" s="349">
        <f t="shared" si="97"/>
        <v>0</v>
      </c>
    </row>
    <row r="225" spans="1:26" ht="20.100000000000001" customHeight="1">
      <c r="A225" s="332" t="s">
        <v>16</v>
      </c>
      <c r="B225" s="345">
        <f t="shared" si="87"/>
        <v>3.1314712864286074</v>
      </c>
      <c r="C225" s="317">
        <f t="shared" si="87"/>
        <v>3.2694018321134846</v>
      </c>
      <c r="D225" s="317">
        <f t="shared" si="87"/>
        <v>3.210178202805746</v>
      </c>
      <c r="E225" s="317">
        <f t="shared" si="87"/>
        <v>3.2661733460326761</v>
      </c>
      <c r="F225" s="349">
        <f t="shared" si="87"/>
        <v>2.9262244265344082</v>
      </c>
      <c r="G225" s="345">
        <f t="shared" ref="G225:K225" si="98">G198/G$186*100</f>
        <v>3.4290864913587025</v>
      </c>
      <c r="H225" s="317">
        <f t="shared" si="98"/>
        <v>3.4757666512000678</v>
      </c>
      <c r="I225" s="317">
        <f t="shared" si="98"/>
        <v>3.441471307916963</v>
      </c>
      <c r="J225" s="317">
        <f t="shared" si="98"/>
        <v>3.5003777386048851</v>
      </c>
      <c r="K225" s="349">
        <f t="shared" si="98"/>
        <v>9.0909090909090917</v>
      </c>
    </row>
    <row r="226" spans="1:26" ht="20.100000000000001" customHeight="1">
      <c r="A226" s="332" t="s">
        <v>17</v>
      </c>
      <c r="B226" s="345">
        <f t="shared" si="87"/>
        <v>2.535481589979292</v>
      </c>
      <c r="C226" s="317">
        <f t="shared" si="87"/>
        <v>2.7512913747093433</v>
      </c>
      <c r="D226" s="317">
        <f t="shared" si="87"/>
        <v>2.6540843409023887</v>
      </c>
      <c r="E226" s="317">
        <f t="shared" si="87"/>
        <v>2.6375558648985273</v>
      </c>
      <c r="F226" s="349">
        <f t="shared" si="87"/>
        <v>2.2380657160570365</v>
      </c>
      <c r="G226" s="345">
        <f t="shared" ref="G226:K226" si="99">G199/G$186*100</f>
        <v>2.7667829290277073</v>
      </c>
      <c r="H226" s="317">
        <f t="shared" si="99"/>
        <v>2.9020964272155902</v>
      </c>
      <c r="I226" s="317">
        <f t="shared" si="99"/>
        <v>2.786328834162128</v>
      </c>
      <c r="J226" s="317">
        <f t="shared" si="99"/>
        <v>2.7616889112733989</v>
      </c>
      <c r="K226" s="349">
        <f t="shared" si="99"/>
        <v>9.0909090909090917</v>
      </c>
    </row>
    <row r="227" spans="1:26" ht="20.100000000000001" customHeight="1">
      <c r="A227" s="332" t="s">
        <v>18</v>
      </c>
      <c r="B227" s="345">
        <f t="shared" si="87"/>
        <v>4.6365978079700998</v>
      </c>
      <c r="C227" s="317">
        <f t="shared" si="87"/>
        <v>4.7176141949780739</v>
      </c>
      <c r="D227" s="317">
        <f t="shared" si="87"/>
        <v>4.7211807164623441</v>
      </c>
      <c r="E227" s="317">
        <f t="shared" si="87"/>
        <v>4.7534617920726792</v>
      </c>
      <c r="F227" s="349">
        <f t="shared" si="87"/>
        <v>3.9181649101053937</v>
      </c>
      <c r="G227" s="345">
        <f t="shared" ref="G227:K227" si="100">G200/G$186*100</f>
        <v>5.2357252028059724</v>
      </c>
      <c r="H227" s="317">
        <f t="shared" si="100"/>
        <v>5.1250685451554396</v>
      </c>
      <c r="I227" s="317">
        <f t="shared" si="100"/>
        <v>5.2253532244060308</v>
      </c>
      <c r="J227" s="317">
        <f t="shared" si="100"/>
        <v>5.3051288508352226</v>
      </c>
      <c r="K227" s="349">
        <f t="shared" si="100"/>
        <v>0</v>
      </c>
    </row>
    <row r="228" spans="1:26" ht="20.100000000000001" customHeight="1">
      <c r="A228" s="332" t="s">
        <v>19</v>
      </c>
      <c r="B228" s="345">
        <f t="shared" si="87"/>
        <v>2.6693267336734179</v>
      </c>
      <c r="C228" s="317">
        <f t="shared" si="87"/>
        <v>2.6295666286927073</v>
      </c>
      <c r="D228" s="317">
        <f t="shared" si="87"/>
        <v>2.6709356700509757</v>
      </c>
      <c r="E228" s="317">
        <f t="shared" si="87"/>
        <v>2.6009231445527146</v>
      </c>
      <c r="F228" s="349">
        <f t="shared" si="87"/>
        <v>2.9634221946683201</v>
      </c>
      <c r="G228" s="345">
        <f t="shared" ref="G228:K228" si="101">G201/G$186*100</f>
        <v>2.8569189168005642</v>
      </c>
      <c r="H228" s="317">
        <f t="shared" si="101"/>
        <v>2.7755515248660734</v>
      </c>
      <c r="I228" s="317">
        <f t="shared" si="101"/>
        <v>2.8455284552845526</v>
      </c>
      <c r="J228" s="317">
        <f t="shared" si="101"/>
        <v>2.8582221102996725</v>
      </c>
      <c r="K228" s="349">
        <f t="shared" si="101"/>
        <v>0</v>
      </c>
    </row>
    <row r="229" spans="1:26" ht="20.100000000000001" customHeight="1">
      <c r="A229" s="332" t="s">
        <v>20</v>
      </c>
      <c r="B229" s="345">
        <f t="shared" si="87"/>
        <v>3.217334208798424</v>
      </c>
      <c r="C229" s="317">
        <f t="shared" si="87"/>
        <v>2.957287098737496</v>
      </c>
      <c r="D229" s="317">
        <f t="shared" si="87"/>
        <v>3.0318349693165381</v>
      </c>
      <c r="E229" s="317">
        <f t="shared" si="87"/>
        <v>3.1167118470217599</v>
      </c>
      <c r="F229" s="349">
        <f t="shared" si="87"/>
        <v>3.6887786732796033</v>
      </c>
      <c r="G229" s="345">
        <f t="shared" ref="G229:K229" si="102">G202/G$186*100</f>
        <v>3.1547595720500059</v>
      </c>
      <c r="H229" s="317">
        <f t="shared" si="102"/>
        <v>3.0244231661534569</v>
      </c>
      <c r="I229" s="317">
        <f t="shared" si="102"/>
        <v>3.094166863998737</v>
      </c>
      <c r="J229" s="317">
        <f t="shared" si="102"/>
        <v>3.1562158985981701</v>
      </c>
      <c r="K229" s="349">
        <f t="shared" si="102"/>
        <v>0</v>
      </c>
    </row>
    <row r="230" spans="1:26" ht="20.100000000000001" customHeight="1">
      <c r="A230" s="332" t="s">
        <v>21</v>
      </c>
      <c r="B230" s="345">
        <f t="shared" si="87"/>
        <v>2.1074296681650591</v>
      </c>
      <c r="C230" s="317">
        <f t="shared" si="87"/>
        <v>2.2160146069695221</v>
      </c>
      <c r="D230" s="317">
        <f t="shared" si="87"/>
        <v>2.2313968347586748</v>
      </c>
      <c r="E230" s="317">
        <f t="shared" si="87"/>
        <v>2.1246977800571472</v>
      </c>
      <c r="F230" s="349">
        <f t="shared" si="87"/>
        <v>1.7110973341599505</v>
      </c>
      <c r="G230" s="345">
        <f t="shared" ref="G230:K230" si="103">G203/G$186*100</f>
        <v>2.4023200219461534</v>
      </c>
      <c r="H230" s="317">
        <f t="shared" si="103"/>
        <v>2.3916986544058716</v>
      </c>
      <c r="I230" s="317">
        <f t="shared" si="103"/>
        <v>2.4035046175704475</v>
      </c>
      <c r="J230" s="317">
        <f t="shared" si="103"/>
        <v>2.2916142029715436</v>
      </c>
      <c r="K230" s="349">
        <f t="shared" si="103"/>
        <v>0</v>
      </c>
    </row>
    <row r="231" spans="1:26" ht="20.100000000000001" customHeight="1">
      <c r="A231" s="332" t="s">
        <v>22</v>
      </c>
      <c r="B231" s="345">
        <f t="shared" si="87"/>
        <v>3.9370675286630639</v>
      </c>
      <c r="C231" s="317">
        <f t="shared" si="87"/>
        <v>3.9170399038686616</v>
      </c>
      <c r="D231" s="317">
        <f t="shared" si="87"/>
        <v>4.0752130990998578</v>
      </c>
      <c r="E231" s="317">
        <f t="shared" si="87"/>
        <v>4.0545094878745696</v>
      </c>
      <c r="F231" s="349">
        <f t="shared" si="87"/>
        <v>3.4779913205207689</v>
      </c>
      <c r="G231" s="345">
        <f t="shared" ref="G231:K231" si="104">G204/G$186*100</f>
        <v>3.9542265940353492</v>
      </c>
      <c r="H231" s="317">
        <f t="shared" si="104"/>
        <v>3.8891466655418232</v>
      </c>
      <c r="I231" s="317">
        <f t="shared" si="104"/>
        <v>3.9624279737943011</v>
      </c>
      <c r="J231" s="317">
        <f t="shared" si="104"/>
        <v>3.8781163434903045</v>
      </c>
      <c r="K231" s="349">
        <f t="shared" si="104"/>
        <v>0</v>
      </c>
    </row>
    <row r="232" spans="1:26" ht="20.100000000000001" customHeight="1">
      <c r="A232" s="332" t="s">
        <v>23</v>
      </c>
      <c r="B232" s="345">
        <f t="shared" si="87"/>
        <v>2.8625183090055053</v>
      </c>
      <c r="C232" s="317">
        <f t="shared" si="87"/>
        <v>2.9526053777368562</v>
      </c>
      <c r="D232" s="317">
        <f t="shared" si="87"/>
        <v>2.9911109238741207</v>
      </c>
      <c r="E232" s="317">
        <f t="shared" si="87"/>
        <v>2.9643197303831781</v>
      </c>
      <c r="F232" s="349">
        <f t="shared" si="87"/>
        <v>2.4302541847489154</v>
      </c>
      <c r="G232" s="345">
        <f t="shared" ref="G232:K232" si="105">G205/G$186*100</f>
        <v>3.2213818238821177</v>
      </c>
      <c r="H232" s="317">
        <f t="shared" si="105"/>
        <v>3.1720588855612268</v>
      </c>
      <c r="I232" s="317">
        <f t="shared" si="105"/>
        <v>3.2165127476517488</v>
      </c>
      <c r="J232" s="317">
        <f t="shared" si="105"/>
        <v>3.1772013766473601</v>
      </c>
      <c r="K232" s="349">
        <f t="shared" si="105"/>
        <v>0</v>
      </c>
    </row>
    <row r="233" spans="1:26" ht="20.100000000000001" customHeight="1">
      <c r="A233" s="332" t="s">
        <v>24</v>
      </c>
      <c r="B233" s="345">
        <f t="shared" si="87"/>
        <v>2.8599929289358048</v>
      </c>
      <c r="C233" s="317">
        <f t="shared" si="87"/>
        <v>3.1024204497573309</v>
      </c>
      <c r="D233" s="317">
        <f t="shared" si="87"/>
        <v>2.9700467624383871</v>
      </c>
      <c r="E233" s="317">
        <f t="shared" si="87"/>
        <v>2.9115686130852079</v>
      </c>
      <c r="F233" s="349">
        <f t="shared" si="87"/>
        <v>1.8908865468071916</v>
      </c>
      <c r="G233" s="345">
        <f t="shared" ref="G233:K233" si="106">G206/G$186*100</f>
        <v>4.0522004937884546</v>
      </c>
      <c r="H233" s="317">
        <f t="shared" si="106"/>
        <v>4.133800143417556</v>
      </c>
      <c r="I233" s="317">
        <f t="shared" si="106"/>
        <v>4.057147367590181</v>
      </c>
      <c r="J233" s="317">
        <f t="shared" si="106"/>
        <v>3.9914379249559304</v>
      </c>
      <c r="K233" s="349">
        <f t="shared" si="106"/>
        <v>0</v>
      </c>
    </row>
    <row r="234" spans="1:26" ht="20.100000000000001" customHeight="1">
      <c r="A234" s="332" t="s">
        <v>25</v>
      </c>
      <c r="B234" s="345">
        <f t="shared" si="87"/>
        <v>2.4799232284458812</v>
      </c>
      <c r="C234" s="317">
        <f t="shared" si="87"/>
        <v>2.5905522870207087</v>
      </c>
      <c r="D234" s="317">
        <f t="shared" si="87"/>
        <v>2.5880833017370914</v>
      </c>
      <c r="E234" s="317">
        <f t="shared" si="87"/>
        <v>2.605319070994212</v>
      </c>
      <c r="F234" s="349">
        <f t="shared" si="87"/>
        <v>2.1698698078115313</v>
      </c>
      <c r="G234" s="345">
        <f t="shared" ref="G234:K234" si="107">G207/G$186*100</f>
        <v>2.8490810048203157</v>
      </c>
      <c r="H234" s="317">
        <f t="shared" si="107"/>
        <v>2.8303876492175304</v>
      </c>
      <c r="I234" s="317">
        <f t="shared" si="107"/>
        <v>2.8613150209171998</v>
      </c>
      <c r="J234" s="317">
        <f t="shared" si="107"/>
        <v>2.8414337278603208</v>
      </c>
      <c r="K234" s="349">
        <f t="shared" si="107"/>
        <v>9.0909090909090917</v>
      </c>
    </row>
    <row r="235" spans="1:26" ht="20.100000000000001" customHeight="1" thickBot="1">
      <c r="A235" s="333" t="s">
        <v>26</v>
      </c>
      <c r="B235" s="325">
        <f t="shared" si="87"/>
        <v>2.4950755088640841</v>
      </c>
      <c r="C235" s="350">
        <f t="shared" si="87"/>
        <v>2.500039014341672</v>
      </c>
      <c r="D235" s="350">
        <f t="shared" si="87"/>
        <v>2.4785496622712784</v>
      </c>
      <c r="E235" s="350">
        <f t="shared" si="87"/>
        <v>2.4016411458714924</v>
      </c>
      <c r="F235" s="351">
        <f t="shared" si="87"/>
        <v>2.4798512089274647</v>
      </c>
      <c r="G235" s="325">
        <f t="shared" ref="G235:K235" si="108">G208/G$186*100</f>
        <v>3.2840851197241054</v>
      </c>
      <c r="H235" s="350">
        <f t="shared" si="108"/>
        <v>3.2564221537942384</v>
      </c>
      <c r="I235" s="350">
        <f t="shared" si="108"/>
        <v>3.2954455758149814</v>
      </c>
      <c r="J235" s="350">
        <f t="shared" si="108"/>
        <v>3.2863258625031477</v>
      </c>
      <c r="K235" s="351">
        <f t="shared" si="108"/>
        <v>0</v>
      </c>
    </row>
    <row r="236" spans="1:26" s="443" customFormat="1">
      <c r="A236" s="76" t="s">
        <v>378</v>
      </c>
    </row>
    <row r="237" spans="1:26" s="443" customFormat="1">
      <c r="A237" s="76" t="s">
        <v>380</v>
      </c>
    </row>
    <row r="238" spans="1:26">
      <c r="A238" s="76" t="s">
        <v>245</v>
      </c>
    </row>
    <row r="239" spans="1:26" ht="30" customHeight="1"/>
    <row r="240" spans="1:26" ht="19.5">
      <c r="A240" s="5" t="s">
        <v>260</v>
      </c>
      <c r="W240" s="1" t="s">
        <v>67</v>
      </c>
      <c r="Z240" s="1"/>
    </row>
    <row r="241" spans="1:23" ht="5.0999999999999996" customHeight="1" thickBot="1"/>
    <row r="242" spans="1:23" ht="20.100000000000001" customHeight="1">
      <c r="A242" s="467" t="s">
        <v>4</v>
      </c>
      <c r="B242" s="8" t="s">
        <v>147</v>
      </c>
      <c r="C242" s="24"/>
      <c r="D242" s="24"/>
      <c r="E242" s="6"/>
      <c r="F242" s="24"/>
      <c r="G242" s="24"/>
      <c r="H242" s="24"/>
      <c r="I242" s="24"/>
      <c r="J242" s="24"/>
      <c r="K242" s="6"/>
      <c r="L242" s="24"/>
      <c r="M242" s="8" t="s">
        <v>148</v>
      </c>
      <c r="N242" s="24"/>
      <c r="O242" s="24"/>
      <c r="P242" s="6"/>
      <c r="Q242" s="24"/>
      <c r="R242" s="24"/>
      <c r="S242" s="24"/>
      <c r="T242" s="334"/>
      <c r="U242" s="334"/>
      <c r="V242" s="6"/>
      <c r="W242" s="28"/>
    </row>
    <row r="243" spans="1:23" ht="20.100000000000001" customHeight="1">
      <c r="A243" s="468"/>
      <c r="B243" s="469" t="s">
        <v>379</v>
      </c>
      <c r="C243" s="91"/>
      <c r="D243" s="91"/>
      <c r="E243" s="71"/>
      <c r="F243" s="91"/>
      <c r="G243" s="71"/>
      <c r="H243" s="91"/>
      <c r="I243" s="71"/>
      <c r="J243" s="91"/>
      <c r="K243" s="71"/>
      <c r="L243" s="98"/>
      <c r="M243" s="469" t="s">
        <v>379</v>
      </c>
      <c r="N243" s="91"/>
      <c r="O243" s="91"/>
      <c r="P243" s="71"/>
      <c r="Q243" s="91"/>
      <c r="R243" s="71"/>
      <c r="S243" s="91"/>
      <c r="T243" s="342"/>
      <c r="U243" s="346"/>
      <c r="V243" s="71"/>
      <c r="W243" s="98"/>
    </row>
    <row r="244" spans="1:23" ht="20.100000000000001" customHeight="1">
      <c r="A244" s="468"/>
      <c r="B244" s="472"/>
      <c r="C244" s="486" t="s">
        <v>31</v>
      </c>
      <c r="D244" s="486" t="s">
        <v>32</v>
      </c>
      <c r="E244" s="25" t="s">
        <v>106</v>
      </c>
      <c r="F244" s="26"/>
      <c r="G244" s="25" t="s">
        <v>2</v>
      </c>
      <c r="H244" s="26"/>
      <c r="I244" s="25" t="s">
        <v>3</v>
      </c>
      <c r="J244" s="26"/>
      <c r="K244" s="25" t="s">
        <v>139</v>
      </c>
      <c r="L244" s="72"/>
      <c r="M244" s="472"/>
      <c r="N244" s="486" t="s">
        <v>31</v>
      </c>
      <c r="O244" s="486" t="s">
        <v>32</v>
      </c>
      <c r="P244" s="335" t="s">
        <v>106</v>
      </c>
      <c r="Q244" s="336"/>
      <c r="R244" s="335" t="s">
        <v>2</v>
      </c>
      <c r="S244" s="336"/>
      <c r="T244" s="335" t="s">
        <v>3</v>
      </c>
      <c r="U244" s="336"/>
      <c r="V244" s="335" t="s">
        <v>139</v>
      </c>
      <c r="W244" s="343"/>
    </row>
    <row r="245" spans="1:23" ht="20.100000000000001" customHeight="1" thickBot="1">
      <c r="A245" s="471"/>
      <c r="B245" s="470"/>
      <c r="C245" s="487"/>
      <c r="D245" s="487"/>
      <c r="E245" s="9" t="s">
        <v>31</v>
      </c>
      <c r="F245" s="9" t="s">
        <v>32</v>
      </c>
      <c r="G245" s="9" t="s">
        <v>31</v>
      </c>
      <c r="H245" s="9" t="s">
        <v>32</v>
      </c>
      <c r="I245" s="9" t="s">
        <v>31</v>
      </c>
      <c r="J245" s="9" t="s">
        <v>32</v>
      </c>
      <c r="K245" s="9" t="s">
        <v>31</v>
      </c>
      <c r="L245" s="73" t="s">
        <v>32</v>
      </c>
      <c r="M245" s="470"/>
      <c r="N245" s="487"/>
      <c r="O245" s="487"/>
      <c r="P245" s="9" t="s">
        <v>31</v>
      </c>
      <c r="Q245" s="9" t="s">
        <v>32</v>
      </c>
      <c r="R245" s="9" t="s">
        <v>31</v>
      </c>
      <c r="S245" s="9" t="s">
        <v>32</v>
      </c>
      <c r="T245" s="331" t="s">
        <v>31</v>
      </c>
      <c r="U245" s="331" t="s">
        <v>32</v>
      </c>
      <c r="V245" s="9" t="s">
        <v>31</v>
      </c>
      <c r="W245" s="73" t="s">
        <v>32</v>
      </c>
    </row>
    <row r="246" spans="1:23" s="37" customFormat="1" ht="20.100000000000001" customHeight="1" thickBot="1">
      <c r="A246" s="32" t="s">
        <v>27</v>
      </c>
      <c r="B246" s="439">
        <v>79196</v>
      </c>
      <c r="C246" s="326">
        <v>36954</v>
      </c>
      <c r="D246" s="326">
        <v>42242</v>
      </c>
      <c r="E246" s="326">
        <f t="shared" ref="E246:L246" si="109">SUM(E247:E268)</f>
        <v>29607</v>
      </c>
      <c r="F246" s="326">
        <f t="shared" si="109"/>
        <v>34472</v>
      </c>
      <c r="G246" s="326">
        <f t="shared" si="109"/>
        <v>32978</v>
      </c>
      <c r="H246" s="326">
        <f t="shared" si="109"/>
        <v>38233</v>
      </c>
      <c r="I246" s="326">
        <f t="shared" si="109"/>
        <v>31531</v>
      </c>
      <c r="J246" s="326">
        <f t="shared" si="109"/>
        <v>36714</v>
      </c>
      <c r="K246" s="326">
        <f t="shared" si="109"/>
        <v>8339</v>
      </c>
      <c r="L246" s="326">
        <f t="shared" si="109"/>
        <v>7791</v>
      </c>
      <c r="M246" s="439">
        <v>25517</v>
      </c>
      <c r="N246" s="326">
        <v>8207</v>
      </c>
      <c r="O246" s="326">
        <v>17310</v>
      </c>
      <c r="P246" s="326">
        <f t="shared" ref="P246" si="110">SUM(P247:P268)</f>
        <v>7484</v>
      </c>
      <c r="Q246" s="326">
        <f t="shared" ref="Q246" si="111">SUM(Q247:Q268)</f>
        <v>16223</v>
      </c>
      <c r="R246" s="241">
        <f t="shared" ref="R246:T246" si="112">SUM(R247:R268)</f>
        <v>8138</v>
      </c>
      <c r="S246" s="241">
        <f t="shared" ref="S246:U246" si="113">SUM(S247:S268)</f>
        <v>17200</v>
      </c>
      <c r="T246" s="348">
        <f t="shared" si="112"/>
        <v>7688</v>
      </c>
      <c r="U246" s="348">
        <f t="shared" si="113"/>
        <v>16138</v>
      </c>
      <c r="V246" s="241">
        <f t="shared" ref="V246" si="114">SUM(V247:V268)</f>
        <v>3</v>
      </c>
      <c r="W246" s="253">
        <f t="shared" ref="W246" si="115">SUM(W247:W268)</f>
        <v>8</v>
      </c>
    </row>
    <row r="247" spans="1:23" ht="20.100000000000001" customHeight="1">
      <c r="A247" s="29" t="s">
        <v>5</v>
      </c>
      <c r="B247" s="442">
        <v>13151</v>
      </c>
      <c r="C247" s="390">
        <v>6262</v>
      </c>
      <c r="D247" s="390">
        <v>6889</v>
      </c>
      <c r="E247" s="390">
        <v>4746</v>
      </c>
      <c r="F247" s="390">
        <v>5281</v>
      </c>
      <c r="G247" s="390">
        <v>5338</v>
      </c>
      <c r="H247" s="390">
        <v>5943</v>
      </c>
      <c r="I247" s="390">
        <v>5106</v>
      </c>
      <c r="J247" s="390">
        <v>5766</v>
      </c>
      <c r="K247" s="390">
        <v>1678</v>
      </c>
      <c r="L247" s="390">
        <v>1628</v>
      </c>
      <c r="M247" s="442">
        <v>3115</v>
      </c>
      <c r="N247" s="390">
        <v>1106</v>
      </c>
      <c r="O247" s="390">
        <v>2009</v>
      </c>
      <c r="P247" s="390">
        <v>1027</v>
      </c>
      <c r="Q247" s="390">
        <v>1890</v>
      </c>
      <c r="R247" s="355">
        <v>1090</v>
      </c>
      <c r="S247" s="355">
        <v>1993</v>
      </c>
      <c r="T247" s="361">
        <v>1060</v>
      </c>
      <c r="U247" s="362">
        <v>1874</v>
      </c>
      <c r="V247" s="355">
        <v>1</v>
      </c>
      <c r="W247" s="356">
        <v>3</v>
      </c>
    </row>
    <row r="248" spans="1:23" ht="20.100000000000001" customHeight="1">
      <c r="A248" s="10" t="s">
        <v>6</v>
      </c>
      <c r="B248" s="432">
        <v>10748</v>
      </c>
      <c r="C248" s="364">
        <v>4846</v>
      </c>
      <c r="D248" s="364">
        <v>5902</v>
      </c>
      <c r="E248" s="364">
        <v>3955</v>
      </c>
      <c r="F248" s="364">
        <v>4808</v>
      </c>
      <c r="G248" s="364">
        <v>4268</v>
      </c>
      <c r="H248" s="364">
        <v>5292</v>
      </c>
      <c r="I248" s="364">
        <v>4213</v>
      </c>
      <c r="J248" s="364">
        <v>5180</v>
      </c>
      <c r="K248" s="364">
        <v>1145</v>
      </c>
      <c r="L248" s="364">
        <v>1050</v>
      </c>
      <c r="M248" s="432">
        <v>3233</v>
      </c>
      <c r="N248" s="364">
        <v>1074</v>
      </c>
      <c r="O248" s="364">
        <v>2159</v>
      </c>
      <c r="P248" s="364">
        <v>1008</v>
      </c>
      <c r="Q248" s="364">
        <v>2024</v>
      </c>
      <c r="R248" s="357">
        <v>1069</v>
      </c>
      <c r="S248" s="357">
        <v>2137</v>
      </c>
      <c r="T248" s="363">
        <v>1041</v>
      </c>
      <c r="U248" s="364">
        <v>2078</v>
      </c>
      <c r="V248" s="357">
        <v>0</v>
      </c>
      <c r="W248" s="358">
        <v>0</v>
      </c>
    </row>
    <row r="249" spans="1:23" ht="20.100000000000001" customHeight="1">
      <c r="A249" s="10" t="s">
        <v>7</v>
      </c>
      <c r="B249" s="432">
        <v>7467</v>
      </c>
      <c r="C249" s="364">
        <v>3380</v>
      </c>
      <c r="D249" s="364">
        <v>4087</v>
      </c>
      <c r="E249" s="364">
        <v>2691</v>
      </c>
      <c r="F249" s="364">
        <v>3297</v>
      </c>
      <c r="G249" s="364">
        <v>2934</v>
      </c>
      <c r="H249" s="364">
        <v>3604</v>
      </c>
      <c r="I249" s="364">
        <v>2849</v>
      </c>
      <c r="J249" s="364">
        <v>3461</v>
      </c>
      <c r="K249" s="364">
        <v>852</v>
      </c>
      <c r="L249" s="364">
        <v>859</v>
      </c>
      <c r="M249" s="432">
        <v>2020</v>
      </c>
      <c r="N249" s="364">
        <v>651</v>
      </c>
      <c r="O249" s="364">
        <v>1369</v>
      </c>
      <c r="P249" s="364">
        <v>612</v>
      </c>
      <c r="Q249" s="364">
        <v>1325</v>
      </c>
      <c r="R249" s="357">
        <v>648</v>
      </c>
      <c r="S249" s="357">
        <v>1362</v>
      </c>
      <c r="T249" s="363">
        <v>618</v>
      </c>
      <c r="U249" s="364">
        <v>1293</v>
      </c>
      <c r="V249" s="357">
        <v>0</v>
      </c>
      <c r="W249" s="358">
        <v>1</v>
      </c>
    </row>
    <row r="250" spans="1:23" ht="20.100000000000001" customHeight="1">
      <c r="A250" s="10" t="s">
        <v>8</v>
      </c>
      <c r="B250" s="432">
        <v>4577</v>
      </c>
      <c r="C250" s="364">
        <v>2183</v>
      </c>
      <c r="D250" s="364">
        <v>2394</v>
      </c>
      <c r="E250" s="364">
        <v>1746</v>
      </c>
      <c r="F250" s="364">
        <v>1942</v>
      </c>
      <c r="G250" s="364">
        <v>1964</v>
      </c>
      <c r="H250" s="364">
        <v>2161</v>
      </c>
      <c r="I250" s="364">
        <v>1742</v>
      </c>
      <c r="J250" s="364">
        <v>1965</v>
      </c>
      <c r="K250" s="364">
        <v>480</v>
      </c>
      <c r="L250" s="364">
        <v>438</v>
      </c>
      <c r="M250" s="432">
        <v>1483</v>
      </c>
      <c r="N250" s="364">
        <v>468</v>
      </c>
      <c r="O250" s="364">
        <v>1015</v>
      </c>
      <c r="P250" s="364">
        <v>437</v>
      </c>
      <c r="Q250" s="364">
        <v>962</v>
      </c>
      <c r="R250" s="357">
        <v>469</v>
      </c>
      <c r="S250" s="357">
        <v>1015</v>
      </c>
      <c r="T250" s="363">
        <v>426</v>
      </c>
      <c r="U250" s="364">
        <v>910</v>
      </c>
      <c r="V250" s="357">
        <v>0</v>
      </c>
      <c r="W250" s="358">
        <v>0</v>
      </c>
    </row>
    <row r="251" spans="1:23" ht="20.100000000000001" customHeight="1">
      <c r="A251" s="10" t="s">
        <v>9</v>
      </c>
      <c r="B251" s="432">
        <v>3395</v>
      </c>
      <c r="C251" s="364">
        <v>1531</v>
      </c>
      <c r="D251" s="364">
        <v>1864</v>
      </c>
      <c r="E251" s="364">
        <v>1129</v>
      </c>
      <c r="F251" s="364">
        <v>1402</v>
      </c>
      <c r="G251" s="364">
        <v>1306</v>
      </c>
      <c r="H251" s="364">
        <v>1643</v>
      </c>
      <c r="I251" s="364">
        <v>1306</v>
      </c>
      <c r="J251" s="364">
        <v>1618</v>
      </c>
      <c r="K251" s="364">
        <v>445</v>
      </c>
      <c r="L251" s="364">
        <v>428</v>
      </c>
      <c r="M251" s="432">
        <v>878</v>
      </c>
      <c r="N251" s="364">
        <v>283</v>
      </c>
      <c r="O251" s="364">
        <v>595</v>
      </c>
      <c r="P251" s="364">
        <v>254</v>
      </c>
      <c r="Q251" s="364">
        <v>562</v>
      </c>
      <c r="R251" s="357">
        <v>277</v>
      </c>
      <c r="S251" s="357">
        <v>587</v>
      </c>
      <c r="T251" s="363">
        <v>273</v>
      </c>
      <c r="U251" s="364">
        <v>562</v>
      </c>
      <c r="V251" s="357">
        <v>1</v>
      </c>
      <c r="W251" s="358">
        <v>0</v>
      </c>
    </row>
    <row r="252" spans="1:23" ht="20.100000000000001" customHeight="1">
      <c r="A252" s="10" t="s">
        <v>10</v>
      </c>
      <c r="B252" s="432">
        <v>1956</v>
      </c>
      <c r="C252" s="364">
        <v>954</v>
      </c>
      <c r="D252" s="364">
        <v>1002</v>
      </c>
      <c r="E252" s="364">
        <v>775</v>
      </c>
      <c r="F252" s="364">
        <v>857</v>
      </c>
      <c r="G252" s="364">
        <v>873</v>
      </c>
      <c r="H252" s="364">
        <v>936</v>
      </c>
      <c r="I252" s="364">
        <v>818</v>
      </c>
      <c r="J252" s="364">
        <v>898</v>
      </c>
      <c r="K252" s="364">
        <v>178</v>
      </c>
      <c r="L252" s="364">
        <v>134</v>
      </c>
      <c r="M252" s="432">
        <v>706</v>
      </c>
      <c r="N252" s="364">
        <v>219</v>
      </c>
      <c r="O252" s="364">
        <v>487</v>
      </c>
      <c r="P252" s="364">
        <v>196</v>
      </c>
      <c r="Q252" s="364">
        <v>457</v>
      </c>
      <c r="R252" s="357">
        <v>219</v>
      </c>
      <c r="S252" s="357">
        <v>483</v>
      </c>
      <c r="T252" s="363">
        <v>202</v>
      </c>
      <c r="U252" s="364">
        <v>447</v>
      </c>
      <c r="V252" s="357">
        <v>0</v>
      </c>
      <c r="W252" s="358">
        <v>0</v>
      </c>
    </row>
    <row r="253" spans="1:23" ht="20.100000000000001" customHeight="1">
      <c r="A253" s="10" t="s">
        <v>11</v>
      </c>
      <c r="B253" s="432">
        <v>1600</v>
      </c>
      <c r="C253" s="364">
        <v>704</v>
      </c>
      <c r="D253" s="364">
        <v>896</v>
      </c>
      <c r="E253" s="364">
        <v>595</v>
      </c>
      <c r="F253" s="364">
        <v>769</v>
      </c>
      <c r="G253" s="364">
        <v>652</v>
      </c>
      <c r="H253" s="364">
        <v>848</v>
      </c>
      <c r="I253" s="364">
        <v>622</v>
      </c>
      <c r="J253" s="364">
        <v>818</v>
      </c>
      <c r="K253" s="364">
        <v>115</v>
      </c>
      <c r="L253" s="364">
        <v>112</v>
      </c>
      <c r="M253" s="432">
        <v>623</v>
      </c>
      <c r="N253" s="364">
        <v>169</v>
      </c>
      <c r="O253" s="364">
        <v>454</v>
      </c>
      <c r="P253" s="364">
        <v>154</v>
      </c>
      <c r="Q253" s="364">
        <v>417</v>
      </c>
      <c r="R253" s="357">
        <v>169</v>
      </c>
      <c r="S253" s="357">
        <v>454</v>
      </c>
      <c r="T253" s="363">
        <v>159</v>
      </c>
      <c r="U253" s="364">
        <v>424</v>
      </c>
      <c r="V253" s="357">
        <v>0</v>
      </c>
      <c r="W253" s="358">
        <v>0</v>
      </c>
    </row>
    <row r="254" spans="1:23" ht="20.100000000000001" customHeight="1">
      <c r="A254" s="10" t="s">
        <v>12</v>
      </c>
      <c r="B254" s="432">
        <v>1328</v>
      </c>
      <c r="C254" s="364">
        <v>604</v>
      </c>
      <c r="D254" s="364">
        <v>724</v>
      </c>
      <c r="E254" s="364">
        <v>460</v>
      </c>
      <c r="F254" s="364">
        <v>580</v>
      </c>
      <c r="G254" s="364">
        <v>544</v>
      </c>
      <c r="H254" s="364">
        <v>672</v>
      </c>
      <c r="I254" s="364">
        <v>522</v>
      </c>
      <c r="J254" s="364">
        <v>643</v>
      </c>
      <c r="K254" s="364">
        <v>143</v>
      </c>
      <c r="L254" s="364">
        <v>112</v>
      </c>
      <c r="M254" s="432">
        <v>506</v>
      </c>
      <c r="N254" s="364">
        <v>140</v>
      </c>
      <c r="O254" s="364">
        <v>366</v>
      </c>
      <c r="P254" s="364">
        <v>125</v>
      </c>
      <c r="Q254" s="364">
        <v>342</v>
      </c>
      <c r="R254" s="357">
        <v>140</v>
      </c>
      <c r="S254" s="357">
        <v>366</v>
      </c>
      <c r="T254" s="363">
        <v>131</v>
      </c>
      <c r="U254" s="364">
        <v>350</v>
      </c>
      <c r="V254" s="357">
        <v>0</v>
      </c>
      <c r="W254" s="358">
        <v>0</v>
      </c>
    </row>
    <row r="255" spans="1:23" ht="20.100000000000001" customHeight="1">
      <c r="A255" s="10" t="s">
        <v>13</v>
      </c>
      <c r="B255" s="432">
        <v>3772</v>
      </c>
      <c r="C255" s="364">
        <v>1784</v>
      </c>
      <c r="D255" s="364">
        <v>1988</v>
      </c>
      <c r="E255" s="364">
        <v>1454</v>
      </c>
      <c r="F255" s="364">
        <v>1697</v>
      </c>
      <c r="G255" s="364">
        <v>1644</v>
      </c>
      <c r="H255" s="364">
        <v>1863</v>
      </c>
      <c r="I255" s="364">
        <v>1543</v>
      </c>
      <c r="J255" s="364">
        <v>1726</v>
      </c>
      <c r="K255" s="364">
        <v>298</v>
      </c>
      <c r="L255" s="364">
        <v>249</v>
      </c>
      <c r="M255" s="432">
        <v>1737</v>
      </c>
      <c r="N255" s="364">
        <v>576</v>
      </c>
      <c r="O255" s="364">
        <v>1161</v>
      </c>
      <c r="P255" s="364">
        <v>481</v>
      </c>
      <c r="Q255" s="364">
        <v>1062</v>
      </c>
      <c r="R255" s="357">
        <v>571</v>
      </c>
      <c r="S255" s="357">
        <v>1153</v>
      </c>
      <c r="T255" s="363">
        <v>497</v>
      </c>
      <c r="U255" s="364">
        <v>1038</v>
      </c>
      <c r="V255" s="357">
        <v>0</v>
      </c>
      <c r="W255" s="358">
        <v>1</v>
      </c>
    </row>
    <row r="256" spans="1:23" ht="20.100000000000001" customHeight="1">
      <c r="A256" s="10" t="s">
        <v>14</v>
      </c>
      <c r="B256" s="432">
        <v>2342</v>
      </c>
      <c r="C256" s="364">
        <v>1116</v>
      </c>
      <c r="D256" s="364">
        <v>1226</v>
      </c>
      <c r="E256" s="364">
        <v>927</v>
      </c>
      <c r="F256" s="364">
        <v>1027</v>
      </c>
      <c r="G256" s="364">
        <v>1014</v>
      </c>
      <c r="H256" s="364">
        <v>1124</v>
      </c>
      <c r="I256" s="364">
        <v>990</v>
      </c>
      <c r="J256" s="364">
        <v>1099</v>
      </c>
      <c r="K256" s="364">
        <v>222</v>
      </c>
      <c r="L256" s="364">
        <v>209</v>
      </c>
      <c r="M256" s="432">
        <v>824</v>
      </c>
      <c r="N256" s="364">
        <v>238</v>
      </c>
      <c r="O256" s="364">
        <v>586</v>
      </c>
      <c r="P256" s="364">
        <v>215</v>
      </c>
      <c r="Q256" s="364">
        <v>547</v>
      </c>
      <c r="R256" s="357">
        <v>236</v>
      </c>
      <c r="S256" s="357">
        <v>581</v>
      </c>
      <c r="T256" s="363">
        <v>227</v>
      </c>
      <c r="U256" s="364">
        <v>554</v>
      </c>
      <c r="V256" s="357">
        <v>0</v>
      </c>
      <c r="W256" s="358">
        <v>1</v>
      </c>
    </row>
    <row r="257" spans="1:23" ht="20.100000000000001" customHeight="1">
      <c r="A257" s="10" t="s">
        <v>15</v>
      </c>
      <c r="B257" s="432">
        <v>2779</v>
      </c>
      <c r="C257" s="364">
        <v>1258</v>
      </c>
      <c r="D257" s="364">
        <v>1521</v>
      </c>
      <c r="E257" s="364">
        <v>1075</v>
      </c>
      <c r="F257" s="364">
        <v>1333</v>
      </c>
      <c r="G257" s="364">
        <v>1182</v>
      </c>
      <c r="H257" s="364">
        <v>1463</v>
      </c>
      <c r="I257" s="364">
        <v>1139</v>
      </c>
      <c r="J257" s="364">
        <v>1402</v>
      </c>
      <c r="K257" s="364">
        <v>269</v>
      </c>
      <c r="L257" s="364">
        <v>264</v>
      </c>
      <c r="M257" s="432">
        <v>898</v>
      </c>
      <c r="N257" s="364">
        <v>277</v>
      </c>
      <c r="O257" s="364">
        <v>621</v>
      </c>
      <c r="P257" s="364">
        <v>261</v>
      </c>
      <c r="Q257" s="364">
        <v>583</v>
      </c>
      <c r="R257" s="357">
        <v>276</v>
      </c>
      <c r="S257" s="357">
        <v>620</v>
      </c>
      <c r="T257" s="363">
        <v>257</v>
      </c>
      <c r="U257" s="364">
        <v>578</v>
      </c>
      <c r="V257" s="357">
        <v>0</v>
      </c>
      <c r="W257" s="358">
        <v>0</v>
      </c>
    </row>
    <row r="258" spans="1:23" ht="20.100000000000001" customHeight="1">
      <c r="A258" s="10" t="s">
        <v>16</v>
      </c>
      <c r="B258" s="432">
        <v>2480</v>
      </c>
      <c r="C258" s="364">
        <v>1160</v>
      </c>
      <c r="D258" s="364">
        <v>1320</v>
      </c>
      <c r="E258" s="364">
        <v>969</v>
      </c>
      <c r="F258" s="364">
        <v>1126</v>
      </c>
      <c r="G258" s="364">
        <v>1068</v>
      </c>
      <c r="H258" s="364">
        <v>1218</v>
      </c>
      <c r="I258" s="364">
        <v>1039</v>
      </c>
      <c r="J258" s="364">
        <v>1190</v>
      </c>
      <c r="K258" s="364">
        <v>240</v>
      </c>
      <c r="L258" s="364">
        <v>232</v>
      </c>
      <c r="M258" s="432">
        <v>875</v>
      </c>
      <c r="N258" s="364">
        <v>279</v>
      </c>
      <c r="O258" s="364">
        <v>596</v>
      </c>
      <c r="P258" s="364">
        <v>257</v>
      </c>
      <c r="Q258" s="364">
        <v>567</v>
      </c>
      <c r="R258" s="357">
        <v>278</v>
      </c>
      <c r="S258" s="357">
        <v>594</v>
      </c>
      <c r="T258" s="363">
        <v>264</v>
      </c>
      <c r="U258" s="364">
        <v>570</v>
      </c>
      <c r="V258" s="357">
        <v>0</v>
      </c>
      <c r="W258" s="358">
        <v>1</v>
      </c>
    </row>
    <row r="259" spans="1:23" ht="20.100000000000001" customHeight="1">
      <c r="A259" s="10" t="s">
        <v>17</v>
      </c>
      <c r="B259" s="432">
        <v>2008</v>
      </c>
      <c r="C259" s="364">
        <v>904</v>
      </c>
      <c r="D259" s="364">
        <v>1104</v>
      </c>
      <c r="E259" s="364">
        <v>789</v>
      </c>
      <c r="F259" s="364">
        <v>974</v>
      </c>
      <c r="G259" s="364">
        <v>848</v>
      </c>
      <c r="H259" s="364">
        <v>1042</v>
      </c>
      <c r="I259" s="364">
        <v>801</v>
      </c>
      <c r="J259" s="364">
        <v>999</v>
      </c>
      <c r="K259" s="364">
        <v>169</v>
      </c>
      <c r="L259" s="364">
        <v>192</v>
      </c>
      <c r="M259" s="432">
        <v>706</v>
      </c>
      <c r="N259" s="364">
        <v>226</v>
      </c>
      <c r="O259" s="364">
        <v>480</v>
      </c>
      <c r="P259" s="364">
        <v>219</v>
      </c>
      <c r="Q259" s="364">
        <v>469</v>
      </c>
      <c r="R259" s="357">
        <v>226</v>
      </c>
      <c r="S259" s="357">
        <v>480</v>
      </c>
      <c r="T259" s="363">
        <v>211</v>
      </c>
      <c r="U259" s="364">
        <v>447</v>
      </c>
      <c r="V259" s="357">
        <v>0</v>
      </c>
      <c r="W259" s="358">
        <v>1</v>
      </c>
    </row>
    <row r="260" spans="1:23" ht="20.100000000000001" customHeight="1">
      <c r="A260" s="10" t="s">
        <v>18</v>
      </c>
      <c r="B260" s="432">
        <v>3672</v>
      </c>
      <c r="C260" s="364">
        <v>1758</v>
      </c>
      <c r="D260" s="364">
        <v>1914</v>
      </c>
      <c r="E260" s="364">
        <v>1433</v>
      </c>
      <c r="F260" s="364">
        <v>1590</v>
      </c>
      <c r="G260" s="364">
        <v>1598</v>
      </c>
      <c r="H260" s="364">
        <v>1764</v>
      </c>
      <c r="I260" s="364">
        <v>1538</v>
      </c>
      <c r="J260" s="364">
        <v>1706</v>
      </c>
      <c r="K260" s="364">
        <v>334</v>
      </c>
      <c r="L260" s="364">
        <v>298</v>
      </c>
      <c r="M260" s="432">
        <v>1336</v>
      </c>
      <c r="N260" s="364">
        <v>416</v>
      </c>
      <c r="O260" s="364">
        <v>920</v>
      </c>
      <c r="P260" s="364">
        <v>366</v>
      </c>
      <c r="Q260" s="364">
        <v>849</v>
      </c>
      <c r="R260" s="357">
        <v>411</v>
      </c>
      <c r="S260" s="357">
        <v>913</v>
      </c>
      <c r="T260" s="363">
        <v>395</v>
      </c>
      <c r="U260" s="364">
        <v>869</v>
      </c>
      <c r="V260" s="357">
        <v>0</v>
      </c>
      <c r="W260" s="358">
        <v>0</v>
      </c>
    </row>
    <row r="261" spans="1:23" ht="20.100000000000001" customHeight="1">
      <c r="A261" s="10" t="s">
        <v>19</v>
      </c>
      <c r="B261" s="432">
        <v>2114</v>
      </c>
      <c r="C261" s="364">
        <v>994</v>
      </c>
      <c r="D261" s="364">
        <v>1120</v>
      </c>
      <c r="E261" s="364">
        <v>778</v>
      </c>
      <c r="F261" s="364">
        <v>907</v>
      </c>
      <c r="G261" s="364">
        <v>880</v>
      </c>
      <c r="H261" s="364">
        <v>1022</v>
      </c>
      <c r="I261" s="364">
        <v>813</v>
      </c>
      <c r="J261" s="364">
        <v>962</v>
      </c>
      <c r="K261" s="364">
        <v>253</v>
      </c>
      <c r="L261" s="364">
        <v>225</v>
      </c>
      <c r="M261" s="432">
        <v>729</v>
      </c>
      <c r="N261" s="364">
        <v>214</v>
      </c>
      <c r="O261" s="364">
        <v>515</v>
      </c>
      <c r="P261" s="364">
        <v>189</v>
      </c>
      <c r="Q261" s="364">
        <v>469</v>
      </c>
      <c r="R261" s="357">
        <v>210</v>
      </c>
      <c r="S261" s="357">
        <v>511</v>
      </c>
      <c r="T261" s="363">
        <v>202</v>
      </c>
      <c r="U261" s="364">
        <v>479</v>
      </c>
      <c r="V261" s="357">
        <v>0</v>
      </c>
      <c r="W261" s="358">
        <v>0</v>
      </c>
    </row>
    <row r="262" spans="1:23" ht="20.100000000000001" customHeight="1">
      <c r="A262" s="10" t="s">
        <v>20</v>
      </c>
      <c r="B262" s="432">
        <v>2548</v>
      </c>
      <c r="C262" s="364">
        <v>1229</v>
      </c>
      <c r="D262" s="364">
        <v>1319</v>
      </c>
      <c r="E262" s="364">
        <v>895</v>
      </c>
      <c r="F262" s="364">
        <v>1000</v>
      </c>
      <c r="G262" s="364">
        <v>1038</v>
      </c>
      <c r="H262" s="364">
        <v>1121</v>
      </c>
      <c r="I262" s="364">
        <v>1008</v>
      </c>
      <c r="J262" s="364">
        <v>1119</v>
      </c>
      <c r="K262" s="364">
        <v>301</v>
      </c>
      <c r="L262" s="364">
        <v>294</v>
      </c>
      <c r="M262" s="432">
        <v>805</v>
      </c>
      <c r="N262" s="364">
        <v>281</v>
      </c>
      <c r="O262" s="364">
        <v>524</v>
      </c>
      <c r="P262" s="364">
        <v>245</v>
      </c>
      <c r="Q262" s="364">
        <v>472</v>
      </c>
      <c r="R262" s="357">
        <v>269</v>
      </c>
      <c r="S262" s="357">
        <v>515</v>
      </c>
      <c r="T262" s="363">
        <v>260</v>
      </c>
      <c r="U262" s="364">
        <v>492</v>
      </c>
      <c r="V262" s="357">
        <v>0</v>
      </c>
      <c r="W262" s="358">
        <v>0</v>
      </c>
    </row>
    <row r="263" spans="1:23" ht="20.100000000000001" customHeight="1">
      <c r="A263" s="10" t="s">
        <v>21</v>
      </c>
      <c r="B263" s="432">
        <v>1669</v>
      </c>
      <c r="C263" s="364">
        <v>801</v>
      </c>
      <c r="D263" s="364">
        <v>868</v>
      </c>
      <c r="E263" s="364">
        <v>677</v>
      </c>
      <c r="F263" s="364">
        <v>743</v>
      </c>
      <c r="G263" s="364">
        <v>756</v>
      </c>
      <c r="H263" s="364">
        <v>833</v>
      </c>
      <c r="I263" s="364">
        <v>696</v>
      </c>
      <c r="J263" s="364">
        <v>754</v>
      </c>
      <c r="K263" s="364">
        <v>149</v>
      </c>
      <c r="L263" s="364">
        <v>127</v>
      </c>
      <c r="M263" s="432">
        <v>613</v>
      </c>
      <c r="N263" s="364">
        <v>188</v>
      </c>
      <c r="O263" s="364">
        <v>425</v>
      </c>
      <c r="P263" s="364">
        <v>168</v>
      </c>
      <c r="Q263" s="364">
        <v>399</v>
      </c>
      <c r="R263" s="357">
        <v>186</v>
      </c>
      <c r="S263" s="357">
        <v>423</v>
      </c>
      <c r="T263" s="363">
        <v>164</v>
      </c>
      <c r="U263" s="364">
        <v>382</v>
      </c>
      <c r="V263" s="357">
        <v>0</v>
      </c>
      <c r="W263" s="358">
        <v>0</v>
      </c>
    </row>
    <row r="264" spans="1:23" ht="20.100000000000001" customHeight="1">
      <c r="A264" s="10" t="s">
        <v>22</v>
      </c>
      <c r="B264" s="432">
        <v>3118</v>
      </c>
      <c r="C264" s="364">
        <v>1501</v>
      </c>
      <c r="D264" s="364">
        <v>1617</v>
      </c>
      <c r="E264" s="364">
        <v>1196</v>
      </c>
      <c r="F264" s="364">
        <v>1314</v>
      </c>
      <c r="G264" s="364">
        <v>1400</v>
      </c>
      <c r="H264" s="364">
        <v>1502</v>
      </c>
      <c r="I264" s="364">
        <v>1320</v>
      </c>
      <c r="J264" s="364">
        <v>1447</v>
      </c>
      <c r="K264" s="364">
        <v>300</v>
      </c>
      <c r="L264" s="364">
        <v>261</v>
      </c>
      <c r="M264" s="432">
        <v>1009</v>
      </c>
      <c r="N264" s="364">
        <v>331</v>
      </c>
      <c r="O264" s="364">
        <v>678</v>
      </c>
      <c r="P264" s="364">
        <v>299</v>
      </c>
      <c r="Q264" s="364">
        <v>623</v>
      </c>
      <c r="R264" s="357">
        <v>329</v>
      </c>
      <c r="S264" s="357">
        <v>675</v>
      </c>
      <c r="T264" s="363">
        <v>308</v>
      </c>
      <c r="U264" s="364">
        <v>616</v>
      </c>
      <c r="V264" s="357">
        <v>0</v>
      </c>
      <c r="W264" s="358">
        <v>0</v>
      </c>
    </row>
    <row r="265" spans="1:23" ht="20.100000000000001" customHeight="1">
      <c r="A265" s="10" t="s">
        <v>23</v>
      </c>
      <c r="B265" s="432">
        <v>2267</v>
      </c>
      <c r="C265" s="364">
        <v>1093</v>
      </c>
      <c r="D265" s="364">
        <v>1174</v>
      </c>
      <c r="E265" s="364">
        <v>898</v>
      </c>
      <c r="F265" s="364">
        <v>994</v>
      </c>
      <c r="G265" s="364">
        <v>1024</v>
      </c>
      <c r="H265" s="364">
        <v>1106</v>
      </c>
      <c r="I265" s="364">
        <v>965</v>
      </c>
      <c r="J265" s="364">
        <v>1058</v>
      </c>
      <c r="K265" s="364">
        <v>213</v>
      </c>
      <c r="L265" s="364">
        <v>179</v>
      </c>
      <c r="M265" s="432">
        <v>822</v>
      </c>
      <c r="N265" s="364">
        <v>271</v>
      </c>
      <c r="O265" s="364">
        <v>551</v>
      </c>
      <c r="P265" s="364">
        <v>241</v>
      </c>
      <c r="Q265" s="364">
        <v>511</v>
      </c>
      <c r="R265" s="357">
        <v>268</v>
      </c>
      <c r="S265" s="357">
        <v>547</v>
      </c>
      <c r="T265" s="363">
        <v>244</v>
      </c>
      <c r="U265" s="364">
        <v>513</v>
      </c>
      <c r="V265" s="357">
        <v>0</v>
      </c>
      <c r="W265" s="358">
        <v>0</v>
      </c>
    </row>
    <row r="266" spans="1:23" ht="20.100000000000001" customHeight="1">
      <c r="A266" s="10" t="s">
        <v>24</v>
      </c>
      <c r="B266" s="432">
        <v>2265</v>
      </c>
      <c r="C266" s="364">
        <v>1076</v>
      </c>
      <c r="D266" s="364">
        <v>1189</v>
      </c>
      <c r="E266" s="364">
        <v>932</v>
      </c>
      <c r="F266" s="364">
        <v>1056</v>
      </c>
      <c r="G266" s="364">
        <v>997</v>
      </c>
      <c r="H266" s="364">
        <v>1118</v>
      </c>
      <c r="I266" s="364">
        <v>946</v>
      </c>
      <c r="J266" s="364">
        <v>1041</v>
      </c>
      <c r="K266" s="364">
        <v>165</v>
      </c>
      <c r="L266" s="364">
        <v>140</v>
      </c>
      <c r="M266" s="432">
        <v>1034</v>
      </c>
      <c r="N266" s="364">
        <v>343</v>
      </c>
      <c r="O266" s="364">
        <v>691</v>
      </c>
      <c r="P266" s="364">
        <v>320</v>
      </c>
      <c r="Q266" s="364">
        <v>660</v>
      </c>
      <c r="R266" s="357">
        <v>341</v>
      </c>
      <c r="S266" s="357">
        <v>687</v>
      </c>
      <c r="T266" s="363">
        <v>320</v>
      </c>
      <c r="U266" s="364">
        <v>631</v>
      </c>
      <c r="V266" s="357">
        <v>0</v>
      </c>
      <c r="W266" s="358">
        <v>0</v>
      </c>
    </row>
    <row r="267" spans="1:23" ht="20.100000000000001" customHeight="1">
      <c r="A267" s="10" t="s">
        <v>25</v>
      </c>
      <c r="B267" s="432">
        <v>1964</v>
      </c>
      <c r="C267" s="364">
        <v>893</v>
      </c>
      <c r="D267" s="364">
        <v>1071</v>
      </c>
      <c r="E267" s="364">
        <v>757</v>
      </c>
      <c r="F267" s="364">
        <v>903</v>
      </c>
      <c r="G267" s="364">
        <v>840</v>
      </c>
      <c r="H267" s="364">
        <v>1003</v>
      </c>
      <c r="I267" s="364">
        <v>812</v>
      </c>
      <c r="J267" s="364">
        <v>966</v>
      </c>
      <c r="K267" s="364">
        <v>182</v>
      </c>
      <c r="L267" s="364">
        <v>168</v>
      </c>
      <c r="M267" s="432">
        <v>727</v>
      </c>
      <c r="N267" s="364">
        <v>210</v>
      </c>
      <c r="O267" s="364">
        <v>517</v>
      </c>
      <c r="P267" s="364">
        <v>190</v>
      </c>
      <c r="Q267" s="364">
        <v>481</v>
      </c>
      <c r="R267" s="357">
        <v>209</v>
      </c>
      <c r="S267" s="357">
        <v>516</v>
      </c>
      <c r="T267" s="363">
        <v>193</v>
      </c>
      <c r="U267" s="364">
        <v>484</v>
      </c>
      <c r="V267" s="357">
        <v>1</v>
      </c>
      <c r="W267" s="358">
        <v>0</v>
      </c>
    </row>
    <row r="268" spans="1:23" ht="20.100000000000001" customHeight="1" thickBot="1">
      <c r="A268" s="11" t="s">
        <v>26</v>
      </c>
      <c r="B268" s="420">
        <v>1976</v>
      </c>
      <c r="C268" s="366">
        <v>923</v>
      </c>
      <c r="D268" s="366">
        <v>1053</v>
      </c>
      <c r="E268" s="366">
        <v>730</v>
      </c>
      <c r="F268" s="366">
        <v>872</v>
      </c>
      <c r="G268" s="366">
        <v>810</v>
      </c>
      <c r="H268" s="366">
        <v>955</v>
      </c>
      <c r="I268" s="366">
        <v>743</v>
      </c>
      <c r="J268" s="366">
        <v>896</v>
      </c>
      <c r="K268" s="366">
        <v>208</v>
      </c>
      <c r="L268" s="366">
        <v>192</v>
      </c>
      <c r="M268" s="420">
        <v>838</v>
      </c>
      <c r="N268" s="366">
        <v>247</v>
      </c>
      <c r="O268" s="366">
        <v>591</v>
      </c>
      <c r="P268" s="366">
        <v>220</v>
      </c>
      <c r="Q268" s="366">
        <v>552</v>
      </c>
      <c r="R268" s="359">
        <v>247</v>
      </c>
      <c r="S268" s="359">
        <v>588</v>
      </c>
      <c r="T268" s="365">
        <v>236</v>
      </c>
      <c r="U268" s="366">
        <v>547</v>
      </c>
      <c r="V268" s="359">
        <v>0</v>
      </c>
      <c r="W268" s="360">
        <v>0</v>
      </c>
    </row>
    <row r="269" spans="1:23" ht="5.0999999999999996" customHeight="1" thickBot="1"/>
    <row r="270" spans="1:23" ht="20.100000000000001" customHeight="1">
      <c r="A270" s="467" t="s">
        <v>4</v>
      </c>
      <c r="B270" s="8" t="s">
        <v>145</v>
      </c>
      <c r="C270" s="6"/>
      <c r="D270" s="6"/>
      <c r="E270" s="6"/>
      <c r="F270" s="7"/>
      <c r="G270" s="8" t="s">
        <v>146</v>
      </c>
      <c r="H270" s="6"/>
      <c r="I270" s="6"/>
      <c r="J270" s="6"/>
      <c r="K270" s="7"/>
      <c r="L270" s="467" t="s">
        <v>4</v>
      </c>
      <c r="M270" s="8" t="s">
        <v>152</v>
      </c>
      <c r="N270" s="6"/>
      <c r="O270" s="6"/>
      <c r="P270" s="328"/>
      <c r="Q270" s="7"/>
      <c r="R270" s="330" t="s">
        <v>153</v>
      </c>
      <c r="S270" s="328"/>
      <c r="T270" s="328"/>
      <c r="U270" s="328"/>
      <c r="V270" s="329"/>
    </row>
    <row r="271" spans="1:23" ht="20.100000000000001" customHeight="1">
      <c r="A271" s="468"/>
      <c r="B271" s="469" t="s">
        <v>376</v>
      </c>
      <c r="C271" s="71"/>
      <c r="D271" s="71"/>
      <c r="E271" s="71"/>
      <c r="F271" s="42"/>
      <c r="G271" s="469" t="s">
        <v>376</v>
      </c>
      <c r="H271" s="71"/>
      <c r="I271" s="71"/>
      <c r="J271" s="71"/>
      <c r="K271" s="42"/>
      <c r="L271" s="468"/>
      <c r="M271" s="469" t="s">
        <v>376</v>
      </c>
      <c r="N271" s="71"/>
      <c r="O271" s="71"/>
      <c r="P271" s="342"/>
      <c r="Q271" s="42"/>
      <c r="R271" s="469" t="s">
        <v>376</v>
      </c>
      <c r="S271" s="342"/>
      <c r="T271" s="342"/>
      <c r="U271" s="342"/>
      <c r="V271" s="340"/>
    </row>
    <row r="272" spans="1:23" ht="20.100000000000001" customHeight="1" thickBot="1">
      <c r="A272" s="468"/>
      <c r="B272" s="470"/>
      <c r="C272" s="60" t="s">
        <v>106</v>
      </c>
      <c r="D272" s="60" t="s">
        <v>2</v>
      </c>
      <c r="E272" s="60" t="s">
        <v>3</v>
      </c>
      <c r="F272" s="97" t="s">
        <v>139</v>
      </c>
      <c r="G272" s="470"/>
      <c r="H272" s="341" t="s">
        <v>106</v>
      </c>
      <c r="I272" s="341" t="s">
        <v>2</v>
      </c>
      <c r="J272" s="341" t="s">
        <v>3</v>
      </c>
      <c r="K272" s="347" t="s">
        <v>139</v>
      </c>
      <c r="L272" s="468"/>
      <c r="M272" s="470"/>
      <c r="N272" s="341" t="s">
        <v>106</v>
      </c>
      <c r="O272" s="341" t="s">
        <v>2</v>
      </c>
      <c r="P272" s="341" t="s">
        <v>3</v>
      </c>
      <c r="Q272" s="347" t="s">
        <v>139</v>
      </c>
      <c r="R272" s="470"/>
      <c r="S272" s="341" t="s">
        <v>106</v>
      </c>
      <c r="T272" s="341" t="s">
        <v>2</v>
      </c>
      <c r="U272" s="341" t="s">
        <v>3</v>
      </c>
      <c r="V272" s="347" t="s">
        <v>139</v>
      </c>
    </row>
    <row r="273" spans="1:22" ht="20.100000000000001" customHeight="1" thickBot="1">
      <c r="A273" s="32" t="s">
        <v>27</v>
      </c>
      <c r="B273" s="354">
        <f>SUM(B274:B295)</f>
        <v>100</v>
      </c>
      <c r="C273" s="352">
        <f t="shared" ref="C273" si="116">SUM(C274:C295)</f>
        <v>99.999999999999986</v>
      </c>
      <c r="D273" s="352">
        <f t="shared" ref="D273" si="117">SUM(D274:D295)</f>
        <v>99.999999999999986</v>
      </c>
      <c r="E273" s="352">
        <f t="shared" ref="E273" si="118">SUM(E274:E295)</f>
        <v>99.999999999999986</v>
      </c>
      <c r="F273" s="367">
        <f t="shared" ref="F273" si="119">SUM(F274:F295)</f>
        <v>99.999999999999986</v>
      </c>
      <c r="G273" s="354">
        <f>SUM(G274:G295)</f>
        <v>99.999999999999972</v>
      </c>
      <c r="H273" s="352">
        <f t="shared" ref="H273" si="120">SUM(H274:H295)</f>
        <v>100.00000000000001</v>
      </c>
      <c r="I273" s="352">
        <f t="shared" ref="I273" si="121">SUM(I274:I295)</f>
        <v>99.999999999999972</v>
      </c>
      <c r="J273" s="352">
        <f t="shared" ref="J273" si="122">SUM(J274:J295)</f>
        <v>100.00000000000001</v>
      </c>
      <c r="K273" s="367">
        <f t="shared" ref="K273" si="123">SUM(K274:K295)</f>
        <v>100</v>
      </c>
      <c r="L273" s="32" t="s">
        <v>27</v>
      </c>
      <c r="M273" s="354">
        <f>SUM(M274:M295)</f>
        <v>99.999999999999986</v>
      </c>
      <c r="N273" s="352">
        <f t="shared" ref="N273" si="124">SUM(N274:N295)</f>
        <v>99.999999999999986</v>
      </c>
      <c r="O273" s="352">
        <f t="shared" ref="O273" si="125">SUM(O274:O295)</f>
        <v>99.999999999999972</v>
      </c>
      <c r="P273" s="352">
        <f t="shared" ref="P273" si="126">SUM(P274:P295)</f>
        <v>99.999999999999986</v>
      </c>
      <c r="Q273" s="367">
        <f t="shared" ref="Q273" si="127">SUM(Q274:Q295)</f>
        <v>99.999999999999986</v>
      </c>
      <c r="R273" s="354">
        <f>SUM(R274:R295)</f>
        <v>99.999999999999986</v>
      </c>
      <c r="S273" s="352">
        <f t="shared" ref="S273" si="128">SUM(S274:S295)</f>
        <v>100</v>
      </c>
      <c r="T273" s="352">
        <f t="shared" ref="T273" si="129">SUM(T274:T295)</f>
        <v>100.00000000000001</v>
      </c>
      <c r="U273" s="352">
        <f t="shared" ref="U273" si="130">SUM(U274:U295)</f>
        <v>99.999999999999986</v>
      </c>
      <c r="V273" s="367">
        <f t="shared" ref="V273" si="131">SUM(V274:V295)</f>
        <v>100</v>
      </c>
    </row>
    <row r="274" spans="1:22" ht="20.100000000000001" customHeight="1">
      <c r="A274" s="29" t="s">
        <v>5</v>
      </c>
      <c r="B274" s="374">
        <f t="shared" ref="B274:B295" si="132">C247/C$246*100</f>
        <v>16.945391567895221</v>
      </c>
      <c r="C274" s="368">
        <f>E247/E$246*100</f>
        <v>16.029992907082786</v>
      </c>
      <c r="D274" s="368">
        <f>G247/G$246*100</f>
        <v>16.186548608163019</v>
      </c>
      <c r="E274" s="368">
        <f>I247/I$246*100</f>
        <v>16.193587263328151</v>
      </c>
      <c r="F274" s="369">
        <f>K247/K$246*100</f>
        <v>20.122316824559299</v>
      </c>
      <c r="G274" s="374">
        <f t="shared" ref="G274:G295" si="133">D247/D$246*100</f>
        <v>16.308413427394537</v>
      </c>
      <c r="H274" s="368">
        <f>F247/F$246*100</f>
        <v>15.319679740078904</v>
      </c>
      <c r="I274" s="368">
        <f>H247/H$246*100</f>
        <v>15.544163419035911</v>
      </c>
      <c r="J274" s="368">
        <f>J247/J$246*100</f>
        <v>15.705180585062919</v>
      </c>
      <c r="K274" s="369">
        <f>L247/L$246*100</f>
        <v>20.89590553202413</v>
      </c>
      <c r="L274" s="29" t="s">
        <v>5</v>
      </c>
      <c r="M274" s="374">
        <f t="shared" ref="M274:M295" si="134">N247/N$246*100</f>
        <v>13.476300718898502</v>
      </c>
      <c r="N274" s="368">
        <f>P247/P$246*100</f>
        <v>13.722608230892572</v>
      </c>
      <c r="O274" s="368">
        <f>R247/R$246*100</f>
        <v>13.393954288522977</v>
      </c>
      <c r="P274" s="368">
        <f>T247/T$246*100</f>
        <v>13.787721123829344</v>
      </c>
      <c r="Q274" s="369">
        <f>V247/V$246*100</f>
        <v>33.333333333333329</v>
      </c>
      <c r="R274" s="374">
        <f t="shared" ref="R274:R295" si="135">O247/O$246*100</f>
        <v>11.606008087810514</v>
      </c>
      <c r="S274" s="368">
        <f>Q247/Q$246*100</f>
        <v>11.650126363804475</v>
      </c>
      <c r="T274" s="368">
        <f>S247/S$246*100</f>
        <v>11.587209302325581</v>
      </c>
      <c r="U274" s="368">
        <f>U247/U$246*100</f>
        <v>11.612343536993432</v>
      </c>
      <c r="V274" s="369">
        <f>W247/W$246*100</f>
        <v>37.5</v>
      </c>
    </row>
    <row r="275" spans="1:22" ht="20.100000000000001" customHeight="1">
      <c r="A275" s="10" t="s">
        <v>6</v>
      </c>
      <c r="B275" s="374">
        <f t="shared" si="132"/>
        <v>13.113600692753153</v>
      </c>
      <c r="C275" s="370">
        <f t="shared" ref="C275:C295" si="136">E248/E$246*100</f>
        <v>13.358327422568985</v>
      </c>
      <c r="D275" s="370">
        <f t="shared" ref="D275:D295" si="137">G248/G$246*100</f>
        <v>12.941961307538358</v>
      </c>
      <c r="E275" s="370">
        <f t="shared" ref="E275:E295" si="138">I248/I$246*100</f>
        <v>13.361453807364182</v>
      </c>
      <c r="F275" s="371">
        <f t="shared" ref="F275:F295" si="139">K248/K$246*100</f>
        <v>13.730663149058639</v>
      </c>
      <c r="G275" s="374">
        <f t="shared" si="133"/>
        <v>13.971876331613087</v>
      </c>
      <c r="H275" s="370">
        <f t="shared" ref="H275:H295" si="140">F248/F$246*100</f>
        <v>13.947551636110466</v>
      </c>
      <c r="I275" s="370">
        <f t="shared" ref="I275:I295" si="141">H248/H$246*100</f>
        <v>13.841445871367666</v>
      </c>
      <c r="J275" s="370">
        <f t="shared" ref="J275:J295" si="142">J248/J$246*100</f>
        <v>14.109059214468594</v>
      </c>
      <c r="K275" s="371">
        <f t="shared" ref="K275:K295" si="143">L248/L$246*100</f>
        <v>13.477088948787062</v>
      </c>
      <c r="L275" s="10" t="s">
        <v>6</v>
      </c>
      <c r="M275" s="374">
        <f t="shared" si="134"/>
        <v>13.086389667357135</v>
      </c>
      <c r="N275" s="370">
        <f t="shared" ref="N275:N295" si="144">P248/P$246*100</f>
        <v>13.468733297701762</v>
      </c>
      <c r="O275" s="370">
        <f t="shared" ref="O275:O295" si="145">R248/R$246*100</f>
        <v>13.135905627918406</v>
      </c>
      <c r="P275" s="370">
        <f t="shared" ref="P275:P295" si="146">T248/T$246*100</f>
        <v>13.540582726326743</v>
      </c>
      <c r="Q275" s="371">
        <f t="shared" ref="Q275:Q295" si="147">V248/V$246*100</f>
        <v>0</v>
      </c>
      <c r="R275" s="374">
        <f t="shared" si="135"/>
        <v>12.472559214326978</v>
      </c>
      <c r="S275" s="370">
        <f t="shared" ref="S275:S295" si="148">Q248/Q$246*100</f>
        <v>12.476114158910189</v>
      </c>
      <c r="T275" s="370">
        <f t="shared" ref="T275:T295" si="149">S248/S$246*100</f>
        <v>12.424418604651164</v>
      </c>
      <c r="U275" s="370">
        <f t="shared" ref="U275:U295" si="150">U248/U$246*100</f>
        <v>12.876440698971372</v>
      </c>
      <c r="V275" s="371">
        <f t="shared" ref="V275:V295" si="151">W248/W$246*100</f>
        <v>0</v>
      </c>
    </row>
    <row r="276" spans="1:22" ht="20.100000000000001" customHeight="1">
      <c r="A276" s="10" t="s">
        <v>7</v>
      </c>
      <c r="B276" s="374">
        <f t="shared" si="132"/>
        <v>9.1465064675001351</v>
      </c>
      <c r="C276" s="370">
        <f t="shared" si="136"/>
        <v>9.0890667747492149</v>
      </c>
      <c r="D276" s="370">
        <f t="shared" si="137"/>
        <v>8.8968403177876159</v>
      </c>
      <c r="E276" s="370">
        <f t="shared" si="138"/>
        <v>9.0355523135961437</v>
      </c>
      <c r="F276" s="371">
        <f t="shared" si="139"/>
        <v>10.217052404365031</v>
      </c>
      <c r="G276" s="374">
        <f t="shared" si="133"/>
        <v>9.6752047725013011</v>
      </c>
      <c r="H276" s="370">
        <f t="shared" si="140"/>
        <v>9.5642840566256666</v>
      </c>
      <c r="I276" s="370">
        <f t="shared" si="141"/>
        <v>9.4264117385504669</v>
      </c>
      <c r="J276" s="370">
        <f t="shared" si="142"/>
        <v>9.4269216102849054</v>
      </c>
      <c r="K276" s="371">
        <f t="shared" si="143"/>
        <v>11.025542292388653</v>
      </c>
      <c r="L276" s="10" t="s">
        <v>7</v>
      </c>
      <c r="M276" s="374">
        <f t="shared" si="134"/>
        <v>7.9322529547946869</v>
      </c>
      <c r="N276" s="370">
        <f t="shared" si="144"/>
        <v>8.1774452164617841</v>
      </c>
      <c r="O276" s="370">
        <f t="shared" si="145"/>
        <v>7.9626443843696242</v>
      </c>
      <c r="P276" s="370">
        <f t="shared" si="146"/>
        <v>8.0385015608740886</v>
      </c>
      <c r="Q276" s="371">
        <f t="shared" si="147"/>
        <v>0</v>
      </c>
      <c r="R276" s="374">
        <f t="shared" si="135"/>
        <v>7.9087232813402659</v>
      </c>
      <c r="S276" s="370">
        <f t="shared" si="148"/>
        <v>8.1674166307094875</v>
      </c>
      <c r="T276" s="370">
        <f t="shared" si="149"/>
        <v>7.9186046511627906</v>
      </c>
      <c r="U276" s="370">
        <f t="shared" si="150"/>
        <v>8.0121452472425325</v>
      </c>
      <c r="V276" s="371">
        <f t="shared" si="151"/>
        <v>12.5</v>
      </c>
    </row>
    <row r="277" spans="1:22" ht="20.100000000000001" customHeight="1">
      <c r="A277" s="10" t="s">
        <v>8</v>
      </c>
      <c r="B277" s="374">
        <f t="shared" si="132"/>
        <v>5.9073442658440225</v>
      </c>
      <c r="C277" s="370">
        <f t="shared" si="136"/>
        <v>5.8972540277637044</v>
      </c>
      <c r="D277" s="370">
        <f t="shared" si="137"/>
        <v>5.9554854751652622</v>
      </c>
      <c r="E277" s="370">
        <f t="shared" si="138"/>
        <v>5.524721702451556</v>
      </c>
      <c r="F277" s="371">
        <f t="shared" si="139"/>
        <v>5.7560858616141024</v>
      </c>
      <c r="G277" s="374">
        <f t="shared" si="133"/>
        <v>5.6673452961507502</v>
      </c>
      <c r="H277" s="370">
        <f t="shared" si="140"/>
        <v>5.6335576699930376</v>
      </c>
      <c r="I277" s="370">
        <f t="shared" si="141"/>
        <v>5.6521852849632515</v>
      </c>
      <c r="J277" s="370">
        <f t="shared" si="142"/>
        <v>5.3521817290406926</v>
      </c>
      <c r="K277" s="371">
        <f t="shared" si="143"/>
        <v>5.6218713900654604</v>
      </c>
      <c r="L277" s="10" t="s">
        <v>8</v>
      </c>
      <c r="M277" s="374">
        <f t="shared" si="134"/>
        <v>5.7024491287924945</v>
      </c>
      <c r="N277" s="370">
        <f t="shared" si="144"/>
        <v>5.839123463388562</v>
      </c>
      <c r="O277" s="370">
        <f t="shared" si="145"/>
        <v>5.7630867535020887</v>
      </c>
      <c r="P277" s="370">
        <f t="shared" si="146"/>
        <v>5.5411030176899061</v>
      </c>
      <c r="Q277" s="371">
        <f t="shared" si="147"/>
        <v>0</v>
      </c>
      <c r="R277" s="374">
        <f t="shared" si="135"/>
        <v>5.8636626227614101</v>
      </c>
      <c r="S277" s="370">
        <f t="shared" si="148"/>
        <v>5.9298526782962462</v>
      </c>
      <c r="T277" s="370">
        <f t="shared" si="149"/>
        <v>5.9011627906976738</v>
      </c>
      <c r="U277" s="370">
        <f t="shared" si="150"/>
        <v>5.6388647911761058</v>
      </c>
      <c r="V277" s="371">
        <f t="shared" si="151"/>
        <v>0</v>
      </c>
    </row>
    <row r="278" spans="1:22" ht="20.100000000000001" customHeight="1">
      <c r="A278" s="10" t="s">
        <v>9</v>
      </c>
      <c r="B278" s="374">
        <f t="shared" si="132"/>
        <v>4.142988580397251</v>
      </c>
      <c r="C278" s="370">
        <f t="shared" si="136"/>
        <v>3.8132873982504139</v>
      </c>
      <c r="D278" s="370">
        <f t="shared" si="137"/>
        <v>3.9602159015100975</v>
      </c>
      <c r="E278" s="370">
        <f t="shared" si="138"/>
        <v>4.1419555358218894</v>
      </c>
      <c r="F278" s="371">
        <f t="shared" si="139"/>
        <v>5.3363712675380741</v>
      </c>
      <c r="G278" s="374">
        <f t="shared" si="133"/>
        <v>4.4126698546470342</v>
      </c>
      <c r="H278" s="370">
        <f t="shared" si="140"/>
        <v>4.0670689255047581</v>
      </c>
      <c r="I278" s="370">
        <f t="shared" si="141"/>
        <v>4.2973347631627128</v>
      </c>
      <c r="J278" s="370">
        <f t="shared" si="142"/>
        <v>4.4070381870676041</v>
      </c>
      <c r="K278" s="371">
        <f t="shared" si="143"/>
        <v>5.4935181619817737</v>
      </c>
      <c r="L278" s="10" t="s">
        <v>9</v>
      </c>
      <c r="M278" s="374">
        <f t="shared" si="134"/>
        <v>3.4482758620689653</v>
      </c>
      <c r="N278" s="370">
        <f t="shared" si="144"/>
        <v>3.3939070016034205</v>
      </c>
      <c r="O278" s="370">
        <f t="shared" si="145"/>
        <v>3.403784713688867</v>
      </c>
      <c r="P278" s="370">
        <f t="shared" si="146"/>
        <v>3.5509885535900105</v>
      </c>
      <c r="Q278" s="371">
        <f t="shared" si="147"/>
        <v>33.333333333333329</v>
      </c>
      <c r="R278" s="374">
        <f t="shared" si="135"/>
        <v>3.4373194685153088</v>
      </c>
      <c r="S278" s="370">
        <f t="shared" si="148"/>
        <v>3.4642174690254572</v>
      </c>
      <c r="T278" s="370">
        <f t="shared" si="149"/>
        <v>3.4127906976744184</v>
      </c>
      <c r="U278" s="370">
        <f t="shared" si="150"/>
        <v>3.4824637501549143</v>
      </c>
      <c r="V278" s="371">
        <f t="shared" si="151"/>
        <v>0</v>
      </c>
    </row>
    <row r="279" spans="1:22" ht="20.100000000000001" customHeight="1">
      <c r="A279" s="10" t="s">
        <v>10</v>
      </c>
      <c r="B279" s="374">
        <f t="shared" si="132"/>
        <v>2.5815879201169021</v>
      </c>
      <c r="C279" s="370">
        <f t="shared" si="136"/>
        <v>2.6176242104907623</v>
      </c>
      <c r="D279" s="370">
        <f t="shared" si="137"/>
        <v>2.6472193583601191</v>
      </c>
      <c r="E279" s="370">
        <f t="shared" si="138"/>
        <v>2.5942723034474011</v>
      </c>
      <c r="F279" s="371">
        <f t="shared" si="139"/>
        <v>2.1345485070152299</v>
      </c>
      <c r="G279" s="374">
        <f t="shared" si="133"/>
        <v>2.3720467780881589</v>
      </c>
      <c r="H279" s="370">
        <f t="shared" si="140"/>
        <v>2.4860756556045485</v>
      </c>
      <c r="I279" s="370">
        <f t="shared" si="141"/>
        <v>2.4481468888133286</v>
      </c>
      <c r="J279" s="370">
        <f t="shared" si="142"/>
        <v>2.4459334313885712</v>
      </c>
      <c r="K279" s="371">
        <f t="shared" si="143"/>
        <v>1.7199332563213967</v>
      </c>
      <c r="L279" s="10" t="s">
        <v>10</v>
      </c>
      <c r="M279" s="374">
        <f t="shared" si="134"/>
        <v>2.6684537589862312</v>
      </c>
      <c r="N279" s="370">
        <f t="shared" si="144"/>
        <v>2.61892036344201</v>
      </c>
      <c r="O279" s="370">
        <f t="shared" si="145"/>
        <v>2.6910788891619561</v>
      </c>
      <c r="P279" s="370">
        <f t="shared" si="146"/>
        <v>2.6274713839750259</v>
      </c>
      <c r="Q279" s="371">
        <f t="shared" si="147"/>
        <v>0</v>
      </c>
      <c r="R279" s="374">
        <f t="shared" si="135"/>
        <v>2.8134026574234543</v>
      </c>
      <c r="S279" s="370">
        <f t="shared" si="148"/>
        <v>2.8169882265918758</v>
      </c>
      <c r="T279" s="370">
        <f t="shared" si="149"/>
        <v>2.8081395348837206</v>
      </c>
      <c r="U279" s="370">
        <f t="shared" si="150"/>
        <v>2.769859957863428</v>
      </c>
      <c r="V279" s="371">
        <f t="shared" si="151"/>
        <v>0</v>
      </c>
    </row>
    <row r="280" spans="1:22" ht="20.100000000000001" customHeight="1">
      <c r="A280" s="10" t="s">
        <v>11</v>
      </c>
      <c r="B280" s="374">
        <f t="shared" si="132"/>
        <v>1.9050711695621583</v>
      </c>
      <c r="C280" s="370">
        <f t="shared" si="136"/>
        <v>2.0096598777316177</v>
      </c>
      <c r="D280" s="370">
        <f t="shared" si="137"/>
        <v>1.9770756261750257</v>
      </c>
      <c r="E280" s="370">
        <f t="shared" si="138"/>
        <v>1.9726618248707621</v>
      </c>
      <c r="F280" s="371">
        <f t="shared" si="139"/>
        <v>1.3790622376783788</v>
      </c>
      <c r="G280" s="374">
        <f t="shared" si="133"/>
        <v>2.1211116897874152</v>
      </c>
      <c r="H280" s="370">
        <f t="shared" si="140"/>
        <v>2.2307960083546066</v>
      </c>
      <c r="I280" s="370">
        <f t="shared" si="141"/>
        <v>2.21797923260011</v>
      </c>
      <c r="J280" s="370">
        <f t="shared" si="142"/>
        <v>2.2280329029797898</v>
      </c>
      <c r="K280" s="371">
        <f t="shared" si="143"/>
        <v>1.4375561545372868</v>
      </c>
      <c r="L280" s="10" t="s">
        <v>11</v>
      </c>
      <c r="M280" s="374">
        <f t="shared" si="134"/>
        <v>2.0592177409528452</v>
      </c>
      <c r="N280" s="370">
        <f t="shared" si="144"/>
        <v>2.057723142704436</v>
      </c>
      <c r="O280" s="370">
        <f t="shared" si="145"/>
        <v>2.0766773162939298</v>
      </c>
      <c r="P280" s="370">
        <f t="shared" si="146"/>
        <v>2.0681581685744019</v>
      </c>
      <c r="Q280" s="371">
        <f t="shared" si="147"/>
        <v>0</v>
      </c>
      <c r="R280" s="374">
        <f t="shared" si="135"/>
        <v>2.6227614095898324</v>
      </c>
      <c r="S280" s="370">
        <f t="shared" si="148"/>
        <v>2.5704247056647969</v>
      </c>
      <c r="T280" s="370">
        <f t="shared" si="149"/>
        <v>2.63953488372093</v>
      </c>
      <c r="U280" s="370">
        <f t="shared" si="150"/>
        <v>2.6273391994051307</v>
      </c>
      <c r="V280" s="371">
        <f t="shared" si="151"/>
        <v>0</v>
      </c>
    </row>
    <row r="281" spans="1:22" ht="20.100000000000001" customHeight="1">
      <c r="A281" s="10" t="s">
        <v>12</v>
      </c>
      <c r="B281" s="374">
        <f t="shared" si="132"/>
        <v>1.6344644693402608</v>
      </c>
      <c r="C281" s="370">
        <f t="shared" si="136"/>
        <v>1.553686628162259</v>
      </c>
      <c r="D281" s="370">
        <f t="shared" si="137"/>
        <v>1.6495845715325368</v>
      </c>
      <c r="E281" s="370">
        <f t="shared" si="138"/>
        <v>1.6555136215153341</v>
      </c>
      <c r="F281" s="371">
        <f t="shared" si="139"/>
        <v>1.7148339129392014</v>
      </c>
      <c r="G281" s="374">
        <f t="shared" si="133"/>
        <v>1.7139339993371527</v>
      </c>
      <c r="H281" s="370">
        <f t="shared" si="140"/>
        <v>1.6825249477837085</v>
      </c>
      <c r="I281" s="370">
        <f t="shared" si="141"/>
        <v>1.757643920173672</v>
      </c>
      <c r="J281" s="370">
        <f t="shared" si="142"/>
        <v>1.7513754970855806</v>
      </c>
      <c r="K281" s="371">
        <f t="shared" si="143"/>
        <v>1.4375561545372868</v>
      </c>
      <c r="L281" s="10" t="s">
        <v>12</v>
      </c>
      <c r="M281" s="374">
        <f t="shared" si="134"/>
        <v>1.7058608504934811</v>
      </c>
      <c r="N281" s="370">
        <f t="shared" si="144"/>
        <v>1.6702298236237305</v>
      </c>
      <c r="O281" s="370">
        <f t="shared" si="145"/>
        <v>1.7203244040304742</v>
      </c>
      <c r="P281" s="370">
        <f t="shared" si="146"/>
        <v>1.7039542143600417</v>
      </c>
      <c r="Q281" s="371">
        <f t="shared" si="147"/>
        <v>0</v>
      </c>
      <c r="R281" s="374">
        <f t="shared" si="135"/>
        <v>2.1143847487001732</v>
      </c>
      <c r="S281" s="370">
        <f t="shared" si="148"/>
        <v>2.108118103926524</v>
      </c>
      <c r="T281" s="370">
        <f t="shared" si="149"/>
        <v>2.1279069767441863</v>
      </c>
      <c r="U281" s="370">
        <f t="shared" si="150"/>
        <v>2.1687941504523485</v>
      </c>
      <c r="V281" s="371">
        <f t="shared" si="151"/>
        <v>0</v>
      </c>
    </row>
    <row r="282" spans="1:22" ht="20.100000000000001" customHeight="1">
      <c r="A282" s="10" t="s">
        <v>13</v>
      </c>
      <c r="B282" s="374">
        <f t="shared" si="132"/>
        <v>4.8276235319586513</v>
      </c>
      <c r="C282" s="370">
        <f t="shared" si="136"/>
        <v>4.9110007768433137</v>
      </c>
      <c r="D282" s="370">
        <f t="shared" si="137"/>
        <v>4.9851416095578873</v>
      </c>
      <c r="E282" s="370">
        <f t="shared" si="138"/>
        <v>4.8935967777742544</v>
      </c>
      <c r="F282" s="371">
        <f t="shared" si="139"/>
        <v>3.5735699724187553</v>
      </c>
      <c r="G282" s="374">
        <f t="shared" si="133"/>
        <v>4.706216561715828</v>
      </c>
      <c r="H282" s="370">
        <f t="shared" si="140"/>
        <v>4.9228359248085409</v>
      </c>
      <c r="I282" s="370">
        <f t="shared" si="141"/>
        <v>4.8727539036957603</v>
      </c>
      <c r="J282" s="370">
        <f t="shared" si="142"/>
        <v>4.7012039004194586</v>
      </c>
      <c r="K282" s="371">
        <f t="shared" si="143"/>
        <v>3.1959953792837892</v>
      </c>
      <c r="L282" s="10" t="s">
        <v>13</v>
      </c>
      <c r="M282" s="374">
        <f t="shared" si="134"/>
        <v>7.0183989277446086</v>
      </c>
      <c r="N282" s="370">
        <f t="shared" si="144"/>
        <v>6.4270443613041159</v>
      </c>
      <c r="O282" s="370">
        <f t="shared" si="145"/>
        <v>7.0164659621528624</v>
      </c>
      <c r="P282" s="370">
        <f t="shared" si="146"/>
        <v>6.4646201873048907</v>
      </c>
      <c r="Q282" s="371">
        <f t="shared" si="147"/>
        <v>0</v>
      </c>
      <c r="R282" s="374">
        <f t="shared" si="135"/>
        <v>6.7071057192374353</v>
      </c>
      <c r="S282" s="370">
        <f t="shared" si="148"/>
        <v>6.5462614806139436</v>
      </c>
      <c r="T282" s="370">
        <f t="shared" si="149"/>
        <v>6.7034883720930232</v>
      </c>
      <c r="U282" s="370">
        <f t="shared" si="150"/>
        <v>6.4320237947701075</v>
      </c>
      <c r="V282" s="371">
        <f t="shared" si="151"/>
        <v>12.5</v>
      </c>
    </row>
    <row r="283" spans="1:22" ht="20.100000000000001" customHeight="1">
      <c r="A283" s="10" t="s">
        <v>14</v>
      </c>
      <c r="B283" s="374">
        <f t="shared" si="132"/>
        <v>3.0199707744763762</v>
      </c>
      <c r="C283" s="370">
        <f t="shared" si="136"/>
        <v>3.1310163137095954</v>
      </c>
      <c r="D283" s="370">
        <f t="shared" si="137"/>
        <v>3.0747771241433681</v>
      </c>
      <c r="E283" s="370">
        <f t="shared" si="138"/>
        <v>3.1397672132187373</v>
      </c>
      <c r="F283" s="371">
        <f t="shared" si="139"/>
        <v>2.6621897109965222</v>
      </c>
      <c r="G283" s="374">
        <f t="shared" si="133"/>
        <v>2.9023247005350123</v>
      </c>
      <c r="H283" s="370">
        <f t="shared" si="140"/>
        <v>2.9792295196101182</v>
      </c>
      <c r="I283" s="370">
        <f t="shared" si="141"/>
        <v>2.9398686998142964</v>
      </c>
      <c r="J283" s="370">
        <f t="shared" si="142"/>
        <v>2.9934085090156342</v>
      </c>
      <c r="K283" s="371">
        <f t="shared" si="143"/>
        <v>2.6825824669490439</v>
      </c>
      <c r="L283" s="10" t="s">
        <v>14</v>
      </c>
      <c r="M283" s="374">
        <f t="shared" si="134"/>
        <v>2.8999634458389179</v>
      </c>
      <c r="N283" s="370">
        <f t="shared" si="144"/>
        <v>2.872795296632817</v>
      </c>
      <c r="O283" s="370">
        <f t="shared" si="145"/>
        <v>2.8999754239370854</v>
      </c>
      <c r="P283" s="370">
        <f t="shared" si="146"/>
        <v>2.9526534859521334</v>
      </c>
      <c r="Q283" s="371">
        <f t="shared" si="147"/>
        <v>0</v>
      </c>
      <c r="R283" s="374">
        <f t="shared" si="135"/>
        <v>3.3853264009243214</v>
      </c>
      <c r="S283" s="370">
        <f t="shared" si="148"/>
        <v>3.3717561486778034</v>
      </c>
      <c r="T283" s="370">
        <f t="shared" si="149"/>
        <v>3.3779069767441863</v>
      </c>
      <c r="U283" s="370">
        <f t="shared" si="150"/>
        <v>3.4328913124302889</v>
      </c>
      <c r="V283" s="371">
        <f t="shared" si="151"/>
        <v>12.5</v>
      </c>
    </row>
    <row r="284" spans="1:22" ht="20.100000000000001" customHeight="1">
      <c r="A284" s="10" t="s">
        <v>15</v>
      </c>
      <c r="B284" s="374">
        <f t="shared" si="132"/>
        <v>3.4042322887914707</v>
      </c>
      <c r="C284" s="370">
        <f t="shared" si="136"/>
        <v>3.6308980984226706</v>
      </c>
      <c r="D284" s="370">
        <f t="shared" si="137"/>
        <v>3.5842076535872405</v>
      </c>
      <c r="E284" s="370">
        <f t="shared" si="138"/>
        <v>3.6123180362183245</v>
      </c>
      <c r="F284" s="371">
        <f t="shared" si="139"/>
        <v>3.225806451612903</v>
      </c>
      <c r="G284" s="374">
        <f t="shared" si="133"/>
        <v>3.6006817859002886</v>
      </c>
      <c r="H284" s="370">
        <f t="shared" si="140"/>
        <v>3.8669064748201443</v>
      </c>
      <c r="I284" s="370">
        <f t="shared" si="141"/>
        <v>3.8265372845447647</v>
      </c>
      <c r="J284" s="370">
        <f t="shared" si="142"/>
        <v>3.8187067603638933</v>
      </c>
      <c r="K284" s="371">
        <f t="shared" si="143"/>
        <v>3.3885252214093184</v>
      </c>
      <c r="L284" s="10" t="s">
        <v>15</v>
      </c>
      <c r="M284" s="374">
        <f t="shared" si="134"/>
        <v>3.3751675399049592</v>
      </c>
      <c r="N284" s="370">
        <f t="shared" si="144"/>
        <v>3.4874398717263491</v>
      </c>
      <c r="O284" s="370">
        <f t="shared" si="145"/>
        <v>3.3914966822315069</v>
      </c>
      <c r="P284" s="370">
        <f t="shared" si="146"/>
        <v>3.3428720083246621</v>
      </c>
      <c r="Q284" s="371">
        <f t="shared" si="147"/>
        <v>0</v>
      </c>
      <c r="R284" s="374">
        <f t="shared" si="135"/>
        <v>3.5875216637781628</v>
      </c>
      <c r="S284" s="370">
        <f t="shared" si="148"/>
        <v>3.5936633175121737</v>
      </c>
      <c r="T284" s="370">
        <f t="shared" si="149"/>
        <v>3.6046511627906979</v>
      </c>
      <c r="U284" s="370">
        <f t="shared" si="150"/>
        <v>3.5816086256041642</v>
      </c>
      <c r="V284" s="371">
        <f t="shared" si="151"/>
        <v>0</v>
      </c>
    </row>
    <row r="285" spans="1:22" ht="20.100000000000001" customHeight="1">
      <c r="A285" s="10" t="s">
        <v>16</v>
      </c>
      <c r="B285" s="374">
        <f t="shared" si="132"/>
        <v>3.1390377225740109</v>
      </c>
      <c r="C285" s="370">
        <f t="shared" si="136"/>
        <v>3.2728746580200627</v>
      </c>
      <c r="D285" s="370">
        <f t="shared" si="137"/>
        <v>3.2385226514646126</v>
      </c>
      <c r="E285" s="370">
        <f t="shared" si="138"/>
        <v>3.2951698328628964</v>
      </c>
      <c r="F285" s="371">
        <f t="shared" si="139"/>
        <v>2.8780429308070512</v>
      </c>
      <c r="G285" s="374">
        <f t="shared" si="133"/>
        <v>3.1248520429903888</v>
      </c>
      <c r="H285" s="370">
        <f t="shared" si="140"/>
        <v>3.2664191227663029</v>
      </c>
      <c r="I285" s="370">
        <f t="shared" si="141"/>
        <v>3.1857296053147808</v>
      </c>
      <c r="J285" s="370">
        <f t="shared" si="142"/>
        <v>3.2412703600806232</v>
      </c>
      <c r="K285" s="371">
        <f t="shared" si="143"/>
        <v>2.9777948915415222</v>
      </c>
      <c r="L285" s="10" t="s">
        <v>16</v>
      </c>
      <c r="M285" s="374">
        <f t="shared" si="134"/>
        <v>3.3995369806262943</v>
      </c>
      <c r="N285" s="370">
        <f t="shared" si="144"/>
        <v>3.43399251737039</v>
      </c>
      <c r="O285" s="370">
        <f t="shared" si="145"/>
        <v>3.4160727451462281</v>
      </c>
      <c r="P285" s="370">
        <f t="shared" si="146"/>
        <v>3.4339229968782519</v>
      </c>
      <c r="Q285" s="371">
        <f t="shared" si="147"/>
        <v>0</v>
      </c>
      <c r="R285" s="374">
        <f t="shared" si="135"/>
        <v>3.4430964760254188</v>
      </c>
      <c r="S285" s="370">
        <f t="shared" si="148"/>
        <v>3.4950379091413422</v>
      </c>
      <c r="T285" s="370">
        <f t="shared" si="149"/>
        <v>3.4534883720930236</v>
      </c>
      <c r="U285" s="370">
        <f t="shared" si="150"/>
        <v>3.5320361878795392</v>
      </c>
      <c r="V285" s="371">
        <f t="shared" si="151"/>
        <v>12.5</v>
      </c>
    </row>
    <row r="286" spans="1:22" ht="20.100000000000001" customHeight="1">
      <c r="A286" s="10" t="s">
        <v>17</v>
      </c>
      <c r="B286" s="374">
        <f t="shared" si="132"/>
        <v>2.4462845700059535</v>
      </c>
      <c r="C286" s="370">
        <f t="shared" si="136"/>
        <v>2.6649103252609181</v>
      </c>
      <c r="D286" s="370">
        <f t="shared" si="137"/>
        <v>2.5714112438595427</v>
      </c>
      <c r="E286" s="370">
        <f t="shared" si="138"/>
        <v>2.5403571088769783</v>
      </c>
      <c r="F286" s="371">
        <f t="shared" si="139"/>
        <v>2.026621897109965</v>
      </c>
      <c r="G286" s="374">
        <f t="shared" si="133"/>
        <v>2.6135126177737793</v>
      </c>
      <c r="H286" s="370">
        <f t="shared" si="140"/>
        <v>2.8254815502436763</v>
      </c>
      <c r="I286" s="370">
        <f t="shared" si="141"/>
        <v>2.7253942928883426</v>
      </c>
      <c r="J286" s="370">
        <f t="shared" si="142"/>
        <v>2.7210328485046573</v>
      </c>
      <c r="K286" s="371">
        <f t="shared" si="143"/>
        <v>2.4643819792067769</v>
      </c>
      <c r="L286" s="10" t="s">
        <v>17</v>
      </c>
      <c r="M286" s="374">
        <f t="shared" si="134"/>
        <v>2.7537468015109052</v>
      </c>
      <c r="N286" s="370">
        <f t="shared" si="144"/>
        <v>2.926242650988776</v>
      </c>
      <c r="O286" s="370">
        <f t="shared" si="145"/>
        <v>2.7770951093634801</v>
      </c>
      <c r="P286" s="370">
        <f t="shared" si="146"/>
        <v>2.7445369406867846</v>
      </c>
      <c r="Q286" s="371">
        <f t="shared" si="147"/>
        <v>0</v>
      </c>
      <c r="R286" s="374">
        <f t="shared" si="135"/>
        <v>2.772963604852686</v>
      </c>
      <c r="S286" s="370">
        <f t="shared" si="148"/>
        <v>2.8909572828699996</v>
      </c>
      <c r="T286" s="370">
        <f t="shared" si="149"/>
        <v>2.7906976744186047</v>
      </c>
      <c r="U286" s="370">
        <f t="shared" si="150"/>
        <v>2.769859957863428</v>
      </c>
      <c r="V286" s="371">
        <f t="shared" si="151"/>
        <v>12.5</v>
      </c>
    </row>
    <row r="287" spans="1:22" ht="20.100000000000001" customHeight="1">
      <c r="A287" s="10" t="s">
        <v>18</v>
      </c>
      <c r="B287" s="374">
        <f t="shared" si="132"/>
        <v>4.7572657899009583</v>
      </c>
      <c r="C287" s="370">
        <f t="shared" si="136"/>
        <v>4.840071604688081</v>
      </c>
      <c r="D287" s="370">
        <f t="shared" si="137"/>
        <v>4.8456546788768273</v>
      </c>
      <c r="E287" s="370">
        <f t="shared" si="138"/>
        <v>4.8777393676064822</v>
      </c>
      <c r="F287" s="371">
        <f t="shared" si="139"/>
        <v>4.0052764120398123</v>
      </c>
      <c r="G287" s="374">
        <f t="shared" si="133"/>
        <v>4.5310354623360638</v>
      </c>
      <c r="H287" s="370">
        <f t="shared" si="140"/>
        <v>4.61243908099327</v>
      </c>
      <c r="I287" s="370">
        <f t="shared" si="141"/>
        <v>4.6138152904558885</v>
      </c>
      <c r="J287" s="370">
        <f t="shared" si="142"/>
        <v>4.6467287683172636</v>
      </c>
      <c r="K287" s="371">
        <f t="shared" si="143"/>
        <v>3.8249261968938519</v>
      </c>
      <c r="L287" s="10" t="s">
        <v>18</v>
      </c>
      <c r="M287" s="374">
        <f t="shared" si="134"/>
        <v>5.0688436700377721</v>
      </c>
      <c r="N287" s="370">
        <f t="shared" si="144"/>
        <v>4.8904329235702839</v>
      </c>
      <c r="O287" s="370">
        <f t="shared" si="145"/>
        <v>5.0503809289751782</v>
      </c>
      <c r="P287" s="370">
        <f t="shared" si="146"/>
        <v>5.1378772112382931</v>
      </c>
      <c r="Q287" s="371">
        <f t="shared" si="147"/>
        <v>0</v>
      </c>
      <c r="R287" s="374">
        <f t="shared" si="135"/>
        <v>5.3148469093009822</v>
      </c>
      <c r="S287" s="370">
        <f t="shared" si="148"/>
        <v>5.2333107316772489</v>
      </c>
      <c r="T287" s="370">
        <f t="shared" si="149"/>
        <v>5.308139534883721</v>
      </c>
      <c r="U287" s="370">
        <f t="shared" si="150"/>
        <v>5.3848060478374027</v>
      </c>
      <c r="V287" s="371">
        <f t="shared" si="151"/>
        <v>0</v>
      </c>
    </row>
    <row r="288" spans="1:22" ht="20.100000000000001" customHeight="1">
      <c r="A288" s="10" t="s">
        <v>19</v>
      </c>
      <c r="B288" s="374">
        <f t="shared" si="132"/>
        <v>2.6898306002056613</v>
      </c>
      <c r="C288" s="370">
        <f t="shared" si="136"/>
        <v>2.6277569493700814</v>
      </c>
      <c r="D288" s="370">
        <f t="shared" si="137"/>
        <v>2.6684456304202802</v>
      </c>
      <c r="E288" s="370">
        <f t="shared" si="138"/>
        <v>2.5784148932796294</v>
      </c>
      <c r="F288" s="371">
        <f t="shared" si="139"/>
        <v>3.0339369228924333</v>
      </c>
      <c r="G288" s="374">
        <f t="shared" si="133"/>
        <v>2.6513896122342695</v>
      </c>
      <c r="H288" s="370">
        <f t="shared" si="140"/>
        <v>2.6311209097238337</v>
      </c>
      <c r="I288" s="370">
        <f t="shared" si="141"/>
        <v>2.6730834619307928</v>
      </c>
      <c r="J288" s="370">
        <f t="shared" si="142"/>
        <v>2.620253854115596</v>
      </c>
      <c r="K288" s="371">
        <f t="shared" si="143"/>
        <v>2.887947631882942</v>
      </c>
      <c r="L288" s="10" t="s">
        <v>19</v>
      </c>
      <c r="M288" s="374">
        <f t="shared" si="134"/>
        <v>2.6075301571828926</v>
      </c>
      <c r="N288" s="370">
        <f t="shared" si="144"/>
        <v>2.525387493319081</v>
      </c>
      <c r="O288" s="370">
        <f t="shared" si="145"/>
        <v>2.5804866060457115</v>
      </c>
      <c r="P288" s="370">
        <f t="shared" si="146"/>
        <v>2.6274713839750259</v>
      </c>
      <c r="Q288" s="371">
        <f t="shared" si="147"/>
        <v>0</v>
      </c>
      <c r="R288" s="374">
        <f t="shared" si="135"/>
        <v>2.9751588677065279</v>
      </c>
      <c r="S288" s="370">
        <f t="shared" si="148"/>
        <v>2.8909572828699996</v>
      </c>
      <c r="T288" s="370">
        <f t="shared" si="149"/>
        <v>2.9709302325581395</v>
      </c>
      <c r="U288" s="370">
        <f t="shared" si="150"/>
        <v>2.9681497087619286</v>
      </c>
      <c r="V288" s="371">
        <f t="shared" si="151"/>
        <v>0</v>
      </c>
    </row>
    <row r="289" spans="1:26" ht="20.100000000000001" customHeight="1">
      <c r="A289" s="10" t="s">
        <v>20</v>
      </c>
      <c r="B289" s="374">
        <f t="shared" si="132"/>
        <v>3.3257563457271204</v>
      </c>
      <c r="C289" s="370">
        <f t="shared" si="136"/>
        <v>3.0229337656635256</v>
      </c>
      <c r="D289" s="370">
        <f t="shared" si="137"/>
        <v>3.1475529140639211</v>
      </c>
      <c r="E289" s="370">
        <f t="shared" si="138"/>
        <v>3.1968538898227141</v>
      </c>
      <c r="F289" s="371">
        <f t="shared" si="139"/>
        <v>3.6095455090538437</v>
      </c>
      <c r="G289" s="374">
        <f t="shared" si="133"/>
        <v>3.1224847308366082</v>
      </c>
      <c r="H289" s="370">
        <f t="shared" si="140"/>
        <v>2.9009050823857043</v>
      </c>
      <c r="I289" s="370">
        <f t="shared" si="141"/>
        <v>2.9320220751706643</v>
      </c>
      <c r="J289" s="370">
        <f t="shared" si="142"/>
        <v>3.0478836411178301</v>
      </c>
      <c r="K289" s="371">
        <f t="shared" si="143"/>
        <v>3.7735849056603774</v>
      </c>
      <c r="L289" s="10" t="s">
        <v>20</v>
      </c>
      <c r="M289" s="374">
        <f t="shared" si="134"/>
        <v>3.4239064213476298</v>
      </c>
      <c r="N289" s="370">
        <f t="shared" si="144"/>
        <v>3.2736504543025116</v>
      </c>
      <c r="O289" s="370">
        <f t="shared" si="145"/>
        <v>3.3054804620299825</v>
      </c>
      <c r="P289" s="370">
        <f t="shared" si="146"/>
        <v>3.3818938605619144</v>
      </c>
      <c r="Q289" s="371">
        <f t="shared" si="147"/>
        <v>0</v>
      </c>
      <c r="R289" s="374">
        <f t="shared" si="135"/>
        <v>3.0271519352975158</v>
      </c>
      <c r="S289" s="370">
        <f t="shared" si="148"/>
        <v>2.9094495469395301</v>
      </c>
      <c r="T289" s="370">
        <f t="shared" si="149"/>
        <v>2.9941860465116279</v>
      </c>
      <c r="U289" s="370">
        <f t="shared" si="150"/>
        <v>3.048704920064444</v>
      </c>
      <c r="V289" s="371">
        <f t="shared" si="151"/>
        <v>0</v>
      </c>
    </row>
    <row r="290" spans="1:26" ht="20.100000000000001" customHeight="1">
      <c r="A290" s="10" t="s">
        <v>21</v>
      </c>
      <c r="B290" s="374">
        <f t="shared" si="132"/>
        <v>2.167559668777399</v>
      </c>
      <c r="C290" s="370">
        <f t="shared" si="136"/>
        <v>2.2866214070996724</v>
      </c>
      <c r="D290" s="370">
        <f t="shared" si="137"/>
        <v>2.2924373824974227</v>
      </c>
      <c r="E290" s="370">
        <f t="shared" si="138"/>
        <v>2.2073514953537789</v>
      </c>
      <c r="F290" s="371">
        <f t="shared" si="139"/>
        <v>1.7867849862093776</v>
      </c>
      <c r="G290" s="374">
        <f t="shared" si="133"/>
        <v>2.0548269494815585</v>
      </c>
      <c r="H290" s="370">
        <f t="shared" si="140"/>
        <v>2.1553724762125781</v>
      </c>
      <c r="I290" s="370">
        <f t="shared" si="141"/>
        <v>2.1787461093819473</v>
      </c>
      <c r="J290" s="370">
        <f t="shared" si="142"/>
        <v>2.0537124802527646</v>
      </c>
      <c r="K290" s="371">
        <f t="shared" si="143"/>
        <v>1.6300859966628161</v>
      </c>
      <c r="L290" s="10" t="s">
        <v>21</v>
      </c>
      <c r="M290" s="374">
        <f t="shared" si="134"/>
        <v>2.2907274278055318</v>
      </c>
      <c r="N290" s="370">
        <f t="shared" si="144"/>
        <v>2.244788882950294</v>
      </c>
      <c r="O290" s="370">
        <f t="shared" si="145"/>
        <v>2.2855738510690586</v>
      </c>
      <c r="P290" s="370">
        <f t="shared" si="146"/>
        <v>2.1331945889698232</v>
      </c>
      <c r="Q290" s="371">
        <f t="shared" si="147"/>
        <v>0</v>
      </c>
      <c r="R290" s="374">
        <f t="shared" si="135"/>
        <v>2.4552281917966492</v>
      </c>
      <c r="S290" s="370">
        <f t="shared" si="148"/>
        <v>2.4594711212476117</v>
      </c>
      <c r="T290" s="370">
        <f t="shared" si="149"/>
        <v>2.4593023255813953</v>
      </c>
      <c r="U290" s="370">
        <f t="shared" si="150"/>
        <v>2.3670839013508487</v>
      </c>
      <c r="V290" s="371">
        <f t="shared" si="151"/>
        <v>0</v>
      </c>
    </row>
    <row r="291" spans="1:26" ht="20.100000000000001" customHeight="1">
      <c r="A291" s="10" t="s">
        <v>22</v>
      </c>
      <c r="B291" s="374">
        <f t="shared" si="132"/>
        <v>4.0618065703306812</v>
      </c>
      <c r="C291" s="370">
        <f t="shared" si="136"/>
        <v>4.0395852332218736</v>
      </c>
      <c r="D291" s="370">
        <f t="shared" si="137"/>
        <v>4.2452544120322644</v>
      </c>
      <c r="E291" s="370">
        <f t="shared" si="138"/>
        <v>4.1863562842916497</v>
      </c>
      <c r="F291" s="371">
        <f t="shared" si="139"/>
        <v>3.5975536635088137</v>
      </c>
      <c r="G291" s="374">
        <f t="shared" si="133"/>
        <v>3.8279437526632263</v>
      </c>
      <c r="H291" s="370">
        <f t="shared" si="140"/>
        <v>3.8117892782548153</v>
      </c>
      <c r="I291" s="370">
        <f t="shared" si="141"/>
        <v>3.9285434049119869</v>
      </c>
      <c r="J291" s="370">
        <f t="shared" si="142"/>
        <v>3.9412758075938332</v>
      </c>
      <c r="K291" s="371">
        <f t="shared" si="143"/>
        <v>3.3500192529842128</v>
      </c>
      <c r="L291" s="10" t="s">
        <v>22</v>
      </c>
      <c r="M291" s="374">
        <f t="shared" si="134"/>
        <v>4.0331424393810167</v>
      </c>
      <c r="N291" s="370">
        <f t="shared" si="144"/>
        <v>3.9951897381079635</v>
      </c>
      <c r="O291" s="370">
        <f t="shared" si="145"/>
        <v>4.0427623494716149</v>
      </c>
      <c r="P291" s="370">
        <f t="shared" si="146"/>
        <v>4.0062434963579605</v>
      </c>
      <c r="Q291" s="371">
        <f t="shared" si="147"/>
        <v>0</v>
      </c>
      <c r="R291" s="374">
        <f t="shared" si="135"/>
        <v>3.9168110918544192</v>
      </c>
      <c r="S291" s="370">
        <f t="shared" si="148"/>
        <v>3.8402268384392526</v>
      </c>
      <c r="T291" s="370">
        <f t="shared" si="149"/>
        <v>3.9244186046511627</v>
      </c>
      <c r="U291" s="370">
        <f t="shared" si="150"/>
        <v>3.8170777047961333</v>
      </c>
      <c r="V291" s="371">
        <f t="shared" si="151"/>
        <v>0</v>
      </c>
    </row>
    <row r="292" spans="1:26" ht="20.100000000000001" customHeight="1">
      <c r="A292" s="10" t="s">
        <v>23</v>
      </c>
      <c r="B292" s="374">
        <f t="shared" si="132"/>
        <v>2.9577312334253398</v>
      </c>
      <c r="C292" s="370">
        <f t="shared" si="136"/>
        <v>3.0330665045428447</v>
      </c>
      <c r="D292" s="370">
        <f t="shared" si="137"/>
        <v>3.1051003699435991</v>
      </c>
      <c r="E292" s="370">
        <f t="shared" si="138"/>
        <v>3.0604801623798803</v>
      </c>
      <c r="F292" s="371">
        <f t="shared" si="139"/>
        <v>2.5542631010912578</v>
      </c>
      <c r="G292" s="374">
        <f t="shared" si="133"/>
        <v>2.7792244685384215</v>
      </c>
      <c r="H292" s="370">
        <f t="shared" si="140"/>
        <v>2.8834996518913898</v>
      </c>
      <c r="I292" s="370">
        <f t="shared" si="141"/>
        <v>2.8927889519525021</v>
      </c>
      <c r="J292" s="370">
        <f t="shared" si="142"/>
        <v>2.881734488206134</v>
      </c>
      <c r="K292" s="371">
        <f t="shared" si="143"/>
        <v>2.2975227826979849</v>
      </c>
      <c r="L292" s="10" t="s">
        <v>23</v>
      </c>
      <c r="M292" s="374">
        <f t="shared" si="134"/>
        <v>3.3020592177409527</v>
      </c>
      <c r="N292" s="370">
        <f t="shared" si="144"/>
        <v>3.2202030999465525</v>
      </c>
      <c r="O292" s="370">
        <f t="shared" si="145"/>
        <v>3.2931924305726223</v>
      </c>
      <c r="P292" s="370">
        <f t="shared" si="146"/>
        <v>3.1737773152965656</v>
      </c>
      <c r="Q292" s="371">
        <f t="shared" si="147"/>
        <v>0</v>
      </c>
      <c r="R292" s="374">
        <f t="shared" si="135"/>
        <v>3.1831311380704794</v>
      </c>
      <c r="S292" s="370">
        <f t="shared" si="148"/>
        <v>3.1498489798434322</v>
      </c>
      <c r="T292" s="370">
        <f t="shared" si="149"/>
        <v>3.1802325581395348</v>
      </c>
      <c r="U292" s="370">
        <f t="shared" si="150"/>
        <v>3.1788325690915853</v>
      </c>
      <c r="V292" s="371">
        <f t="shared" si="151"/>
        <v>0</v>
      </c>
    </row>
    <row r="293" spans="1:26" ht="20.100000000000001" customHeight="1">
      <c r="A293" s="10" t="s">
        <v>24</v>
      </c>
      <c r="B293" s="374">
        <f t="shared" si="132"/>
        <v>2.9117280943876169</v>
      </c>
      <c r="C293" s="370">
        <f t="shared" si="136"/>
        <v>3.1479042118417939</v>
      </c>
      <c r="D293" s="370">
        <f t="shared" si="137"/>
        <v>3.0232276062829766</v>
      </c>
      <c r="E293" s="370">
        <f t="shared" si="138"/>
        <v>3.0002220037423486</v>
      </c>
      <c r="F293" s="371">
        <f t="shared" si="139"/>
        <v>1.9786545149298476</v>
      </c>
      <c r="G293" s="374">
        <f t="shared" si="133"/>
        <v>2.8147341508451307</v>
      </c>
      <c r="H293" s="370">
        <f t="shared" si="140"/>
        <v>3.0633557669993037</v>
      </c>
      <c r="I293" s="370">
        <f t="shared" si="141"/>
        <v>2.9241754505270316</v>
      </c>
      <c r="J293" s="370">
        <f t="shared" si="142"/>
        <v>2.8354306259192676</v>
      </c>
      <c r="K293" s="371">
        <f t="shared" si="143"/>
        <v>1.7969451931716083</v>
      </c>
      <c r="L293" s="10" t="s">
        <v>24</v>
      </c>
      <c r="M293" s="374">
        <f t="shared" si="134"/>
        <v>4.1793590837090289</v>
      </c>
      <c r="N293" s="370">
        <f t="shared" si="144"/>
        <v>4.2757883484767509</v>
      </c>
      <c r="O293" s="370">
        <f t="shared" si="145"/>
        <v>4.1902187269599409</v>
      </c>
      <c r="P293" s="370">
        <f t="shared" si="146"/>
        <v>4.1623309053069724</v>
      </c>
      <c r="Q293" s="371">
        <f t="shared" si="147"/>
        <v>0</v>
      </c>
      <c r="R293" s="374">
        <f t="shared" si="135"/>
        <v>3.9919121894858458</v>
      </c>
      <c r="S293" s="370">
        <f t="shared" si="148"/>
        <v>4.0682980952968011</v>
      </c>
      <c r="T293" s="370">
        <f t="shared" si="149"/>
        <v>3.9941860465116283</v>
      </c>
      <c r="U293" s="370">
        <f t="shared" si="150"/>
        <v>3.9100260255298052</v>
      </c>
      <c r="V293" s="371">
        <f t="shared" si="151"/>
        <v>0</v>
      </c>
    </row>
    <row r="294" spans="1:26" ht="20.100000000000001" customHeight="1">
      <c r="A294" s="10" t="s">
        <v>25</v>
      </c>
      <c r="B294" s="374">
        <f t="shared" si="132"/>
        <v>2.4165178329815444</v>
      </c>
      <c r="C294" s="370">
        <f t="shared" si="136"/>
        <v>2.5568277772148478</v>
      </c>
      <c r="D294" s="370">
        <f t="shared" si="137"/>
        <v>2.5471526472193586</v>
      </c>
      <c r="E294" s="370">
        <f t="shared" si="138"/>
        <v>2.5752434112460754</v>
      </c>
      <c r="F294" s="371">
        <f t="shared" si="139"/>
        <v>2.1825158891953471</v>
      </c>
      <c r="G294" s="374">
        <f t="shared" si="133"/>
        <v>2.5353913166990196</v>
      </c>
      <c r="H294" s="370">
        <f t="shared" si="140"/>
        <v>2.6195172893942908</v>
      </c>
      <c r="I294" s="370">
        <f t="shared" si="141"/>
        <v>2.6233881725211203</v>
      </c>
      <c r="J294" s="370">
        <f t="shared" si="142"/>
        <v>2.6311488805360352</v>
      </c>
      <c r="K294" s="371">
        <f t="shared" si="143"/>
        <v>2.1563342318059302</v>
      </c>
      <c r="L294" s="10" t="s">
        <v>25</v>
      </c>
      <c r="M294" s="374">
        <f t="shared" si="134"/>
        <v>2.558791275740222</v>
      </c>
      <c r="N294" s="370">
        <f t="shared" si="144"/>
        <v>2.5387493319080705</v>
      </c>
      <c r="O294" s="370">
        <f t="shared" si="145"/>
        <v>2.5681985745883509</v>
      </c>
      <c r="P294" s="370">
        <f t="shared" si="146"/>
        <v>2.5104058272632677</v>
      </c>
      <c r="Q294" s="371">
        <f t="shared" si="147"/>
        <v>33.333333333333329</v>
      </c>
      <c r="R294" s="374">
        <f t="shared" si="135"/>
        <v>2.9867128827267475</v>
      </c>
      <c r="S294" s="370">
        <f t="shared" si="148"/>
        <v>2.9649263391481231</v>
      </c>
      <c r="T294" s="370">
        <f t="shared" si="149"/>
        <v>3</v>
      </c>
      <c r="U294" s="370">
        <f t="shared" si="150"/>
        <v>2.9991324823398191</v>
      </c>
      <c r="V294" s="371">
        <f t="shared" si="151"/>
        <v>0</v>
      </c>
    </row>
    <row r="295" spans="1:26" ht="20.100000000000001" customHeight="1" thickBot="1">
      <c r="A295" s="11" t="s">
        <v>26</v>
      </c>
      <c r="B295" s="325">
        <f t="shared" si="132"/>
        <v>2.4976998430481139</v>
      </c>
      <c r="C295" s="372">
        <f t="shared" si="136"/>
        <v>2.4656331273009759</v>
      </c>
      <c r="D295" s="372">
        <f t="shared" si="137"/>
        <v>2.4561829098186672</v>
      </c>
      <c r="E295" s="372">
        <f t="shared" si="138"/>
        <v>2.3564111509308301</v>
      </c>
      <c r="F295" s="373">
        <f t="shared" si="139"/>
        <v>2.4943038733661114</v>
      </c>
      <c r="G295" s="325">
        <f t="shared" si="133"/>
        <v>2.4927796979309691</v>
      </c>
      <c r="H295" s="372">
        <f t="shared" si="140"/>
        <v>2.5295892318403341</v>
      </c>
      <c r="I295" s="372">
        <f t="shared" si="141"/>
        <v>2.4978421782230011</v>
      </c>
      <c r="J295" s="372">
        <f t="shared" si="142"/>
        <v>2.4404859181783518</v>
      </c>
      <c r="K295" s="373">
        <f t="shared" si="143"/>
        <v>2.4643819792067769</v>
      </c>
      <c r="L295" s="11" t="s">
        <v>26</v>
      </c>
      <c r="M295" s="325">
        <f t="shared" si="134"/>
        <v>3.0096259290849274</v>
      </c>
      <c r="N295" s="372">
        <f t="shared" si="144"/>
        <v>2.939604489577766</v>
      </c>
      <c r="O295" s="372">
        <f t="shared" si="145"/>
        <v>3.0351437699680508</v>
      </c>
      <c r="P295" s="372">
        <f t="shared" si="146"/>
        <v>3.0697190426638916</v>
      </c>
      <c r="Q295" s="373">
        <f t="shared" si="147"/>
        <v>0</v>
      </c>
      <c r="R295" s="325">
        <f t="shared" si="135"/>
        <v>3.4142114384748701</v>
      </c>
      <c r="S295" s="372">
        <f t="shared" si="148"/>
        <v>3.4025765887936874</v>
      </c>
      <c r="T295" s="372">
        <f t="shared" si="149"/>
        <v>3.4186046511627906</v>
      </c>
      <c r="U295" s="372">
        <f t="shared" si="150"/>
        <v>3.3895154294212415</v>
      </c>
      <c r="V295" s="373">
        <f t="shared" si="151"/>
        <v>0</v>
      </c>
    </row>
    <row r="296" spans="1:26" s="443" customFormat="1">
      <c r="A296" s="76" t="s">
        <v>378</v>
      </c>
    </row>
    <row r="297" spans="1:26" s="443" customFormat="1">
      <c r="A297" s="76" t="s">
        <v>380</v>
      </c>
    </row>
    <row r="298" spans="1:26">
      <c r="A298" s="76" t="s">
        <v>245</v>
      </c>
    </row>
    <row r="299" spans="1:26" ht="30" customHeight="1"/>
    <row r="300" spans="1:26" ht="19.5">
      <c r="A300" s="5" t="s">
        <v>293</v>
      </c>
      <c r="H300" s="1" t="s">
        <v>34</v>
      </c>
      <c r="Z300" s="1"/>
    </row>
    <row r="301" spans="1:26" ht="5.0999999999999996" customHeight="1" thickBot="1"/>
    <row r="302" spans="1:26" ht="20.100000000000001" customHeight="1">
      <c r="A302" s="467" t="s">
        <v>4</v>
      </c>
      <c r="B302" s="6" t="s">
        <v>154</v>
      </c>
      <c r="C302" s="6"/>
      <c r="D302" s="24"/>
      <c r="E302" s="7"/>
      <c r="F302" s="8" t="s">
        <v>155</v>
      </c>
      <c r="G302" s="6"/>
      <c r="H302" s="7"/>
    </row>
    <row r="303" spans="1:26" ht="20.100000000000001" customHeight="1">
      <c r="A303" s="468"/>
      <c r="B303" s="469" t="s">
        <v>30</v>
      </c>
      <c r="C303" s="144"/>
      <c r="D303" s="144"/>
      <c r="E303" s="488" t="s">
        <v>109</v>
      </c>
      <c r="F303" s="469" t="s">
        <v>30</v>
      </c>
      <c r="G303" s="71"/>
      <c r="H303" s="42"/>
    </row>
    <row r="304" spans="1:26" ht="20.100000000000001" customHeight="1" thickBot="1">
      <c r="A304" s="468"/>
      <c r="B304" s="470"/>
      <c r="C304" s="25" t="s">
        <v>31</v>
      </c>
      <c r="D304" s="25" t="s">
        <v>32</v>
      </c>
      <c r="E304" s="495"/>
      <c r="F304" s="470"/>
      <c r="G304" s="9" t="s">
        <v>31</v>
      </c>
      <c r="H304" s="73" t="s">
        <v>32</v>
      </c>
    </row>
    <row r="305" spans="1:9" ht="20.100000000000001" customHeight="1" thickBot="1">
      <c r="A305" s="32" t="s">
        <v>27</v>
      </c>
      <c r="B305" s="240">
        <f t="shared" ref="B305:B327" si="152">SUM(C305:D305)</f>
        <v>332416</v>
      </c>
      <c r="C305" s="241">
        <f>SUM(C306:C327)</f>
        <v>121672</v>
      </c>
      <c r="D305" s="241">
        <f>SUM(D306:D327)</f>
        <v>210744</v>
      </c>
      <c r="E305" s="43">
        <f>SUM(E306:E327)</f>
        <v>100</v>
      </c>
      <c r="F305" s="32">
        <f t="shared" ref="F305:F327" si="153">SUM(G305:H305)</f>
        <v>100</v>
      </c>
      <c r="G305" s="47">
        <f t="shared" ref="G305:H307" si="154">C305/$B305*100</f>
        <v>36.602329611089715</v>
      </c>
      <c r="H305" s="48">
        <f t="shared" si="154"/>
        <v>63.397670388910278</v>
      </c>
      <c r="I305" s="523">
        <f>D305/C305</f>
        <v>1.7320665395489512</v>
      </c>
    </row>
    <row r="306" spans="1:9" ht="20.100000000000001" customHeight="1">
      <c r="A306" s="29" t="s">
        <v>5</v>
      </c>
      <c r="B306" s="242">
        <f t="shared" si="152"/>
        <v>25644</v>
      </c>
      <c r="C306" s="290">
        <v>9643</v>
      </c>
      <c r="D306" s="290">
        <v>16001</v>
      </c>
      <c r="E306" s="30">
        <f t="shared" ref="E306:E327" si="155">B306/B$305*100</f>
        <v>7.7144301116673084</v>
      </c>
      <c r="F306" s="29">
        <f t="shared" si="153"/>
        <v>100</v>
      </c>
      <c r="G306" s="49">
        <f t="shared" si="154"/>
        <v>37.603338012790516</v>
      </c>
      <c r="H306" s="50">
        <f t="shared" si="154"/>
        <v>62.396661987209477</v>
      </c>
    </row>
    <row r="307" spans="1:9" ht="20.100000000000001" customHeight="1">
      <c r="A307" s="10" t="s">
        <v>6</v>
      </c>
      <c r="B307" s="244">
        <f t="shared" si="152"/>
        <v>37706</v>
      </c>
      <c r="C307" s="291">
        <v>14423</v>
      </c>
      <c r="D307" s="291">
        <v>23283</v>
      </c>
      <c r="E307" s="12">
        <f t="shared" si="155"/>
        <v>11.343015979976895</v>
      </c>
      <c r="F307" s="10">
        <f t="shared" si="153"/>
        <v>100</v>
      </c>
      <c r="G307" s="51">
        <f t="shared" si="154"/>
        <v>38.251206704503261</v>
      </c>
      <c r="H307" s="52">
        <f t="shared" si="154"/>
        <v>61.748793295496739</v>
      </c>
    </row>
    <row r="308" spans="1:9" ht="20.100000000000001" customHeight="1">
      <c r="A308" s="10" t="s">
        <v>7</v>
      </c>
      <c r="B308" s="244">
        <f t="shared" si="152"/>
        <v>28545</v>
      </c>
      <c r="C308" s="291">
        <v>10304</v>
      </c>
      <c r="D308" s="291">
        <v>18241</v>
      </c>
      <c r="E308" s="12">
        <f t="shared" si="155"/>
        <v>8.5871317866769346</v>
      </c>
      <c r="F308" s="10">
        <f t="shared" si="153"/>
        <v>100</v>
      </c>
      <c r="G308" s="279">
        <f t="shared" ref="G308:G326" si="156">C308/$B308*100</f>
        <v>36.097390085829389</v>
      </c>
      <c r="H308" s="280">
        <f t="shared" ref="H308:H326" si="157">D308/$B308*100</f>
        <v>63.902609914170604</v>
      </c>
    </row>
    <row r="309" spans="1:9" ht="20.100000000000001" customHeight="1">
      <c r="A309" s="10" t="s">
        <v>8</v>
      </c>
      <c r="B309" s="244">
        <f t="shared" si="152"/>
        <v>19700</v>
      </c>
      <c r="C309" s="291">
        <v>7043</v>
      </c>
      <c r="D309" s="291">
        <v>12657</v>
      </c>
      <c r="E309" s="12">
        <f t="shared" si="155"/>
        <v>5.9263092029264541</v>
      </c>
      <c r="F309" s="10">
        <f t="shared" si="153"/>
        <v>100</v>
      </c>
      <c r="G309" s="279">
        <f t="shared" si="156"/>
        <v>35.751269035532992</v>
      </c>
      <c r="H309" s="280">
        <f t="shared" si="157"/>
        <v>64.248730964467001</v>
      </c>
    </row>
    <row r="310" spans="1:9" ht="20.100000000000001" customHeight="1">
      <c r="A310" s="10" t="s">
        <v>9</v>
      </c>
      <c r="B310" s="244">
        <f t="shared" si="152"/>
        <v>13106</v>
      </c>
      <c r="C310" s="291">
        <v>4632</v>
      </c>
      <c r="D310" s="291">
        <v>8474</v>
      </c>
      <c r="E310" s="12">
        <f t="shared" si="155"/>
        <v>3.9426501732768577</v>
      </c>
      <c r="F310" s="10">
        <f t="shared" si="153"/>
        <v>100</v>
      </c>
      <c r="G310" s="279">
        <f t="shared" si="156"/>
        <v>35.342591179612391</v>
      </c>
      <c r="H310" s="280">
        <f t="shared" si="157"/>
        <v>64.657408820387602</v>
      </c>
    </row>
    <row r="311" spans="1:9" ht="20.100000000000001" customHeight="1">
      <c r="A311" s="10" t="s">
        <v>10</v>
      </c>
      <c r="B311" s="244">
        <f t="shared" si="152"/>
        <v>10741</v>
      </c>
      <c r="C311" s="291">
        <v>3923</v>
      </c>
      <c r="D311" s="291">
        <v>6818</v>
      </c>
      <c r="E311" s="12">
        <f t="shared" si="155"/>
        <v>3.2311922410473621</v>
      </c>
      <c r="F311" s="10">
        <f t="shared" si="153"/>
        <v>100</v>
      </c>
      <c r="G311" s="279">
        <f t="shared" si="156"/>
        <v>36.523601154454894</v>
      </c>
      <c r="H311" s="280">
        <f t="shared" si="157"/>
        <v>63.476398845545113</v>
      </c>
    </row>
    <row r="312" spans="1:9" ht="20.100000000000001" customHeight="1">
      <c r="A312" s="10" t="s">
        <v>11</v>
      </c>
      <c r="B312" s="244">
        <f t="shared" si="152"/>
        <v>8526</v>
      </c>
      <c r="C312" s="291">
        <v>2940</v>
      </c>
      <c r="D312" s="291">
        <v>5586</v>
      </c>
      <c r="E312" s="12">
        <f t="shared" si="155"/>
        <v>2.5648584905660377</v>
      </c>
      <c r="F312" s="10">
        <f t="shared" si="153"/>
        <v>100</v>
      </c>
      <c r="G312" s="279">
        <f t="shared" si="156"/>
        <v>34.482758620689658</v>
      </c>
      <c r="H312" s="280">
        <f t="shared" si="157"/>
        <v>65.517241379310349</v>
      </c>
    </row>
    <row r="313" spans="1:9" ht="20.100000000000001" customHeight="1">
      <c r="A313" s="10" t="s">
        <v>12</v>
      </c>
      <c r="B313" s="244">
        <f t="shared" si="152"/>
        <v>6977</v>
      </c>
      <c r="C313" s="291">
        <v>2479</v>
      </c>
      <c r="D313" s="291">
        <v>4498</v>
      </c>
      <c r="E313" s="12">
        <f t="shared" si="155"/>
        <v>2.0988761070465922</v>
      </c>
      <c r="F313" s="10">
        <f t="shared" si="153"/>
        <v>100</v>
      </c>
      <c r="G313" s="279">
        <f t="shared" si="156"/>
        <v>35.531030528880606</v>
      </c>
      <c r="H313" s="280">
        <f t="shared" si="157"/>
        <v>64.468969471119394</v>
      </c>
    </row>
    <row r="314" spans="1:9" ht="20.100000000000001" customHeight="1">
      <c r="A314" s="10" t="s">
        <v>13</v>
      </c>
      <c r="B314" s="244">
        <f t="shared" si="152"/>
        <v>22876</v>
      </c>
      <c r="C314" s="291">
        <v>8522</v>
      </c>
      <c r="D314" s="291">
        <v>14354</v>
      </c>
      <c r="E314" s="12">
        <f t="shared" si="155"/>
        <v>6.881738544474393</v>
      </c>
      <c r="F314" s="10">
        <f t="shared" si="153"/>
        <v>100</v>
      </c>
      <c r="G314" s="279">
        <f t="shared" si="156"/>
        <v>37.253016261584193</v>
      </c>
      <c r="H314" s="280">
        <f t="shared" si="157"/>
        <v>62.746983738415807</v>
      </c>
    </row>
    <row r="315" spans="1:9" ht="20.100000000000001" customHeight="1">
      <c r="A315" s="10" t="s">
        <v>14</v>
      </c>
      <c r="B315" s="244">
        <f t="shared" si="152"/>
        <v>13176</v>
      </c>
      <c r="C315" s="291">
        <v>4687</v>
      </c>
      <c r="D315" s="291">
        <v>8489</v>
      </c>
      <c r="E315" s="12">
        <f t="shared" si="155"/>
        <v>3.9637081247593375</v>
      </c>
      <c r="F315" s="10">
        <f t="shared" si="153"/>
        <v>100</v>
      </c>
      <c r="G315" s="279">
        <f t="shared" si="156"/>
        <v>35.572252580449302</v>
      </c>
      <c r="H315" s="280">
        <f t="shared" si="157"/>
        <v>64.427747419550698</v>
      </c>
    </row>
    <row r="316" spans="1:9" ht="20.100000000000001" customHeight="1">
      <c r="A316" s="10" t="s">
        <v>15</v>
      </c>
      <c r="B316" s="244">
        <f t="shared" si="152"/>
        <v>12581</v>
      </c>
      <c r="C316" s="291">
        <v>4283</v>
      </c>
      <c r="D316" s="291">
        <v>8298</v>
      </c>
      <c r="E316" s="12">
        <f t="shared" si="155"/>
        <v>3.7847155371582599</v>
      </c>
      <c r="F316" s="10">
        <f t="shared" si="153"/>
        <v>100</v>
      </c>
      <c r="G316" s="279">
        <f t="shared" si="156"/>
        <v>34.043398775931962</v>
      </c>
      <c r="H316" s="280">
        <f t="shared" si="157"/>
        <v>65.956601224068038</v>
      </c>
    </row>
    <row r="317" spans="1:9" ht="20.100000000000001" customHeight="1">
      <c r="A317" s="10" t="s">
        <v>16</v>
      </c>
      <c r="B317" s="244">
        <f t="shared" si="152"/>
        <v>10853</v>
      </c>
      <c r="C317" s="291">
        <v>3943</v>
      </c>
      <c r="D317" s="291">
        <v>6910</v>
      </c>
      <c r="E317" s="12">
        <f t="shared" si="155"/>
        <v>3.2648849634193304</v>
      </c>
      <c r="F317" s="10">
        <f t="shared" si="153"/>
        <v>100</v>
      </c>
      <c r="G317" s="279">
        <f t="shared" si="156"/>
        <v>36.330968395835249</v>
      </c>
      <c r="H317" s="280">
        <f t="shared" si="157"/>
        <v>63.669031604164751</v>
      </c>
    </row>
    <row r="318" spans="1:9" ht="20.100000000000001" customHeight="1">
      <c r="A318" s="10" t="s">
        <v>17</v>
      </c>
      <c r="B318" s="244">
        <f t="shared" si="152"/>
        <v>9925</v>
      </c>
      <c r="C318" s="291">
        <v>3503</v>
      </c>
      <c r="D318" s="291">
        <v>6422</v>
      </c>
      <c r="E318" s="12">
        <f t="shared" si="155"/>
        <v>2.9857166923373124</v>
      </c>
      <c r="F318" s="10">
        <f t="shared" si="153"/>
        <v>99.999999999999986</v>
      </c>
      <c r="G318" s="279">
        <f t="shared" si="156"/>
        <v>35.294710327455917</v>
      </c>
      <c r="H318" s="280">
        <f t="shared" si="157"/>
        <v>64.705289672544069</v>
      </c>
    </row>
    <row r="319" spans="1:9" ht="20.100000000000001" customHeight="1">
      <c r="A319" s="10" t="s">
        <v>18</v>
      </c>
      <c r="B319" s="244">
        <f t="shared" si="152"/>
        <v>18713</v>
      </c>
      <c r="C319" s="291">
        <v>6885</v>
      </c>
      <c r="D319" s="291">
        <v>11828</v>
      </c>
      <c r="E319" s="12">
        <f t="shared" si="155"/>
        <v>5.629392087023489</v>
      </c>
      <c r="F319" s="10">
        <f t="shared" si="153"/>
        <v>100</v>
      </c>
      <c r="G319" s="279">
        <f t="shared" si="156"/>
        <v>36.792604072035488</v>
      </c>
      <c r="H319" s="280">
        <f t="shared" si="157"/>
        <v>63.207395927964512</v>
      </c>
    </row>
    <row r="320" spans="1:9" ht="20.100000000000001" customHeight="1">
      <c r="A320" s="10" t="s">
        <v>19</v>
      </c>
      <c r="B320" s="244">
        <f t="shared" si="152"/>
        <v>11385</v>
      </c>
      <c r="C320" s="291">
        <v>4083</v>
      </c>
      <c r="D320" s="291">
        <v>7302</v>
      </c>
      <c r="E320" s="12">
        <f t="shared" si="155"/>
        <v>3.4249253946861762</v>
      </c>
      <c r="F320" s="10">
        <f t="shared" si="153"/>
        <v>100</v>
      </c>
      <c r="G320" s="279">
        <f t="shared" si="156"/>
        <v>35.862977602108039</v>
      </c>
      <c r="H320" s="280">
        <f t="shared" si="157"/>
        <v>64.137022397891968</v>
      </c>
    </row>
    <row r="321" spans="1:23" ht="20.100000000000001" customHeight="1">
      <c r="A321" s="10" t="s">
        <v>20</v>
      </c>
      <c r="B321" s="244">
        <f t="shared" si="152"/>
        <v>13500</v>
      </c>
      <c r="C321" s="291">
        <v>4993</v>
      </c>
      <c r="D321" s="291">
        <v>8507</v>
      </c>
      <c r="E321" s="12">
        <f t="shared" si="155"/>
        <v>4.0611763573353867</v>
      </c>
      <c r="F321" s="10">
        <f t="shared" si="153"/>
        <v>100</v>
      </c>
      <c r="G321" s="279">
        <f t="shared" si="156"/>
        <v>36.985185185185188</v>
      </c>
      <c r="H321" s="280">
        <f t="shared" si="157"/>
        <v>63.014814814814812</v>
      </c>
    </row>
    <row r="322" spans="1:23" ht="20.100000000000001" customHeight="1">
      <c r="A322" s="10" t="s">
        <v>21</v>
      </c>
      <c r="B322" s="244">
        <f t="shared" si="152"/>
        <v>9832</v>
      </c>
      <c r="C322" s="291">
        <v>3449</v>
      </c>
      <c r="D322" s="291">
        <v>6383</v>
      </c>
      <c r="E322" s="12">
        <f t="shared" si="155"/>
        <v>2.957739699653446</v>
      </c>
      <c r="F322" s="10">
        <f t="shared" si="153"/>
        <v>100</v>
      </c>
      <c r="G322" s="279">
        <f t="shared" si="156"/>
        <v>35.079332790886902</v>
      </c>
      <c r="H322" s="280">
        <f t="shared" si="157"/>
        <v>64.920667209113105</v>
      </c>
    </row>
    <row r="323" spans="1:23" ht="20.100000000000001" customHeight="1">
      <c r="A323" s="10" t="s">
        <v>22</v>
      </c>
      <c r="B323" s="244">
        <f t="shared" si="152"/>
        <v>12837</v>
      </c>
      <c r="C323" s="291">
        <v>4780</v>
      </c>
      <c r="D323" s="291">
        <v>8057</v>
      </c>
      <c r="E323" s="12">
        <f t="shared" si="155"/>
        <v>3.8617274740084717</v>
      </c>
      <c r="F323" s="10">
        <f t="shared" si="153"/>
        <v>100</v>
      </c>
      <c r="G323" s="279">
        <f t="shared" si="156"/>
        <v>37.23611435693698</v>
      </c>
      <c r="H323" s="280">
        <f t="shared" si="157"/>
        <v>62.76388564306302</v>
      </c>
    </row>
    <row r="324" spans="1:23" ht="20.100000000000001" customHeight="1">
      <c r="A324" s="10" t="s">
        <v>23</v>
      </c>
      <c r="B324" s="244">
        <f t="shared" si="152"/>
        <v>10310</v>
      </c>
      <c r="C324" s="291">
        <v>3744</v>
      </c>
      <c r="D324" s="291">
        <v>6566</v>
      </c>
      <c r="E324" s="12">
        <f t="shared" si="155"/>
        <v>3.1015354254909511</v>
      </c>
      <c r="F324" s="10">
        <f t="shared" si="153"/>
        <v>100</v>
      </c>
      <c r="G324" s="279">
        <f t="shared" si="156"/>
        <v>36.314258001939862</v>
      </c>
      <c r="H324" s="280">
        <f t="shared" si="157"/>
        <v>63.685741998060131</v>
      </c>
    </row>
    <row r="325" spans="1:23" ht="20.100000000000001" customHeight="1">
      <c r="A325" s="10" t="s">
        <v>24</v>
      </c>
      <c r="B325" s="244">
        <f t="shared" si="152"/>
        <v>14169</v>
      </c>
      <c r="C325" s="291">
        <v>5463</v>
      </c>
      <c r="D325" s="291">
        <v>8706</v>
      </c>
      <c r="E325" s="12">
        <f t="shared" si="155"/>
        <v>4.2624302079322298</v>
      </c>
      <c r="F325" s="10">
        <f t="shared" si="153"/>
        <v>100</v>
      </c>
      <c r="G325" s="279">
        <f t="shared" si="156"/>
        <v>38.556002540757994</v>
      </c>
      <c r="H325" s="280">
        <f t="shared" si="157"/>
        <v>61.443997459242006</v>
      </c>
    </row>
    <row r="326" spans="1:23" ht="20.100000000000001" customHeight="1">
      <c r="A326" s="10" t="s">
        <v>25</v>
      </c>
      <c r="B326" s="244">
        <f t="shared" si="152"/>
        <v>8935</v>
      </c>
      <c r="C326" s="291">
        <v>3238</v>
      </c>
      <c r="D326" s="291">
        <v>5697</v>
      </c>
      <c r="E326" s="12">
        <f t="shared" si="155"/>
        <v>2.6878970927993842</v>
      </c>
      <c r="F326" s="10">
        <f t="shared" si="153"/>
        <v>100</v>
      </c>
      <c r="G326" s="279">
        <f t="shared" si="156"/>
        <v>36.239507554560717</v>
      </c>
      <c r="H326" s="280">
        <f t="shared" si="157"/>
        <v>63.76049244543929</v>
      </c>
    </row>
    <row r="327" spans="1:23" ht="20.100000000000001" customHeight="1" thickBot="1">
      <c r="A327" s="11" t="s">
        <v>26</v>
      </c>
      <c r="B327" s="246">
        <f t="shared" si="152"/>
        <v>12379</v>
      </c>
      <c r="C327" s="292">
        <v>4712</v>
      </c>
      <c r="D327" s="292">
        <v>7667</v>
      </c>
      <c r="E327" s="13">
        <f t="shared" si="155"/>
        <v>3.7239483057373892</v>
      </c>
      <c r="F327" s="11">
        <f t="shared" si="153"/>
        <v>100</v>
      </c>
      <c r="G327" s="53">
        <f>C327/$B327*100</f>
        <v>38.064464011632602</v>
      </c>
      <c r="H327" s="54">
        <f>D327/$B327*100</f>
        <v>61.935535988367398</v>
      </c>
    </row>
    <row r="328" spans="1:23">
      <c r="A328" s="76" t="s">
        <v>381</v>
      </c>
    </row>
    <row r="329" spans="1:23" s="443" customFormat="1">
      <c r="A329" s="76" t="s">
        <v>380</v>
      </c>
    </row>
    <row r="330" spans="1:23" s="231" customFormat="1">
      <c r="A330" s="230" t="s">
        <v>246</v>
      </c>
    </row>
    <row r="331" spans="1:23" ht="30" customHeight="1"/>
    <row r="332" spans="1:23" ht="19.5">
      <c r="A332" s="5" t="s">
        <v>214</v>
      </c>
      <c r="W332" s="1" t="s">
        <v>34</v>
      </c>
    </row>
    <row r="333" spans="1:23" ht="5.0999999999999996" customHeight="1" thickBot="1"/>
    <row r="334" spans="1:23" ht="20.100000000000001" customHeight="1">
      <c r="A334" s="467" t="s">
        <v>4</v>
      </c>
      <c r="B334" s="17" t="s">
        <v>212</v>
      </c>
      <c r="C334" s="19"/>
      <c r="D334" s="19"/>
      <c r="E334" s="19"/>
      <c r="F334" s="18"/>
      <c r="G334" s="19"/>
      <c r="H334" s="19"/>
      <c r="I334" s="19"/>
      <c r="J334" s="19"/>
      <c r="K334" s="19"/>
      <c r="L334" s="19"/>
      <c r="M334" s="19"/>
      <c r="N334" s="19"/>
      <c r="O334" s="18"/>
      <c r="P334" s="19"/>
      <c r="Q334" s="19"/>
      <c r="R334" s="19"/>
      <c r="S334" s="19"/>
      <c r="T334" s="19"/>
      <c r="U334" s="19"/>
      <c r="V334" s="19"/>
      <c r="W334" s="20"/>
    </row>
    <row r="335" spans="1:23" ht="20.100000000000001" customHeight="1">
      <c r="A335" s="468"/>
      <c r="B335" s="469" t="s">
        <v>30</v>
      </c>
      <c r="C335" s="91"/>
      <c r="D335" s="91"/>
      <c r="E335" s="129"/>
      <c r="F335" s="62"/>
      <c r="G335" s="129"/>
      <c r="H335" s="129"/>
      <c r="I335" s="62"/>
      <c r="J335" s="129"/>
      <c r="K335" s="129"/>
      <c r="L335" s="62"/>
      <c r="M335" s="129"/>
      <c r="N335" s="129"/>
      <c r="O335" s="62"/>
      <c r="P335" s="129"/>
      <c r="Q335" s="129"/>
      <c r="R335" s="62"/>
      <c r="S335" s="129"/>
      <c r="T335" s="129"/>
      <c r="U335" s="62"/>
      <c r="V335" s="130"/>
      <c r="W335" s="488" t="s">
        <v>109</v>
      </c>
    </row>
    <row r="336" spans="1:23" ht="20.100000000000001" customHeight="1">
      <c r="A336" s="468"/>
      <c r="B336" s="472"/>
      <c r="C336" s="486" t="s">
        <v>31</v>
      </c>
      <c r="D336" s="486" t="s">
        <v>32</v>
      </c>
      <c r="E336" s="25" t="s">
        <v>205</v>
      </c>
      <c r="F336" s="25"/>
      <c r="G336" s="27"/>
      <c r="H336" s="25" t="s">
        <v>210</v>
      </c>
      <c r="I336" s="25"/>
      <c r="J336" s="27"/>
      <c r="K336" s="25" t="s">
        <v>209</v>
      </c>
      <c r="L336" s="25"/>
      <c r="M336" s="27"/>
      <c r="N336" s="25" t="s">
        <v>208</v>
      </c>
      <c r="O336" s="25"/>
      <c r="P336" s="27"/>
      <c r="Q336" s="25" t="s">
        <v>207</v>
      </c>
      <c r="R336" s="25"/>
      <c r="S336" s="27"/>
      <c r="T336" s="25" t="s">
        <v>206</v>
      </c>
      <c r="U336" s="25"/>
      <c r="V336" s="27"/>
      <c r="W336" s="495"/>
    </row>
    <row r="337" spans="1:23" ht="20.100000000000001" customHeight="1" thickBot="1">
      <c r="A337" s="471"/>
      <c r="B337" s="470"/>
      <c r="C337" s="487"/>
      <c r="D337" s="487"/>
      <c r="E337" s="77" t="s">
        <v>65</v>
      </c>
      <c r="F337" s="9" t="s">
        <v>31</v>
      </c>
      <c r="G337" s="9" t="s">
        <v>32</v>
      </c>
      <c r="H337" s="77" t="s">
        <v>65</v>
      </c>
      <c r="I337" s="9" t="s">
        <v>31</v>
      </c>
      <c r="J337" s="9" t="s">
        <v>32</v>
      </c>
      <c r="K337" s="77" t="s">
        <v>65</v>
      </c>
      <c r="L337" s="9" t="s">
        <v>31</v>
      </c>
      <c r="M337" s="9" t="s">
        <v>32</v>
      </c>
      <c r="N337" s="77" t="s">
        <v>65</v>
      </c>
      <c r="O337" s="9" t="s">
        <v>31</v>
      </c>
      <c r="P337" s="9" t="s">
        <v>32</v>
      </c>
      <c r="Q337" s="77" t="s">
        <v>65</v>
      </c>
      <c r="R337" s="9" t="s">
        <v>31</v>
      </c>
      <c r="S337" s="9" t="s">
        <v>32</v>
      </c>
      <c r="T337" s="77" t="s">
        <v>65</v>
      </c>
      <c r="U337" s="9" t="s">
        <v>31</v>
      </c>
      <c r="V337" s="9" t="s">
        <v>32</v>
      </c>
      <c r="W337" s="483"/>
    </row>
    <row r="338" spans="1:23" s="37" customFormat="1" ht="20.100000000000001" customHeight="1" thickBot="1">
      <c r="A338" s="32" t="s">
        <v>27</v>
      </c>
      <c r="B338" s="389">
        <f>SUM(B339:B360)</f>
        <v>142174</v>
      </c>
      <c r="C338" s="393">
        <f t="shared" ref="C338" si="158">SUM(C339:C360)</f>
        <v>75683</v>
      </c>
      <c r="D338" s="393">
        <f t="shared" ref="D338" si="159">SUM(D339:D360)</f>
        <v>66491</v>
      </c>
      <c r="E338" s="393">
        <f t="shared" ref="E338:H338" si="160">SUM(E339:E360)</f>
        <v>9508</v>
      </c>
      <c r="F338" s="393">
        <f t="shared" si="160"/>
        <v>5539</v>
      </c>
      <c r="G338" s="393">
        <f t="shared" si="160"/>
        <v>3969</v>
      </c>
      <c r="H338" s="393">
        <f t="shared" si="160"/>
        <v>18927</v>
      </c>
      <c r="I338" s="393">
        <f t="shared" ref="I338:J338" si="161">SUM(I339:I360)</f>
        <v>10822</v>
      </c>
      <c r="J338" s="393">
        <f t="shared" si="161"/>
        <v>8105</v>
      </c>
      <c r="K338" s="393">
        <f t="shared" ref="K338" si="162">SUM(K339:K360)</f>
        <v>23471</v>
      </c>
      <c r="L338" s="393">
        <f t="shared" ref="L338:M338" si="163">SUM(L339:L360)</f>
        <v>13832</v>
      </c>
      <c r="M338" s="393">
        <f t="shared" si="163"/>
        <v>9639</v>
      </c>
      <c r="N338" s="393">
        <f t="shared" ref="N338" si="164">SUM(N339:N360)</f>
        <v>24556</v>
      </c>
      <c r="O338" s="393">
        <f t="shared" ref="O338:P338" si="165">SUM(O339:O360)</f>
        <v>10870</v>
      </c>
      <c r="P338" s="393">
        <f t="shared" si="165"/>
        <v>13686</v>
      </c>
      <c r="Q338" s="393">
        <f t="shared" ref="Q338" si="166">SUM(Q339:Q360)</f>
        <v>31283</v>
      </c>
      <c r="R338" s="393">
        <f t="shared" ref="R338:S338" si="167">SUM(R339:R360)</f>
        <v>14533</v>
      </c>
      <c r="S338" s="393">
        <f t="shared" si="167"/>
        <v>16750</v>
      </c>
      <c r="T338" s="393">
        <f t="shared" ref="T338" si="168">SUM(T339:T360)</f>
        <v>34429</v>
      </c>
      <c r="U338" s="393">
        <f t="shared" ref="U338:V338" si="169">SUM(U339:U360)</f>
        <v>20087</v>
      </c>
      <c r="V338" s="393">
        <f t="shared" si="169"/>
        <v>14342</v>
      </c>
      <c r="W338" s="34">
        <f>SUM(W339:W360)</f>
        <v>100.00000000000001</v>
      </c>
    </row>
    <row r="339" spans="1:23" ht="20.100000000000001" customHeight="1">
      <c r="A339" s="29" t="s">
        <v>5</v>
      </c>
      <c r="B339" s="404">
        <f>SUM(C339:D339)</f>
        <v>13915</v>
      </c>
      <c r="C339" s="399">
        <f>SUM(F339,I339,L339,O339,R339,U339)</f>
        <v>7738</v>
      </c>
      <c r="D339" s="399">
        <f>SUM(G339,J339,M339,P339,S339,V339)</f>
        <v>6177</v>
      </c>
      <c r="E339" s="399">
        <f>SUM(F339:G339)</f>
        <v>1037</v>
      </c>
      <c r="F339" s="392">
        <v>626</v>
      </c>
      <c r="G339" s="392">
        <v>411</v>
      </c>
      <c r="H339" s="399">
        <f>SUM(I339:J339)</f>
        <v>1792</v>
      </c>
      <c r="I339" s="392">
        <v>1037</v>
      </c>
      <c r="J339" s="392">
        <v>755</v>
      </c>
      <c r="K339" s="399">
        <f>SUM(L339:M339)</f>
        <v>2431</v>
      </c>
      <c r="L339" s="392">
        <v>1456</v>
      </c>
      <c r="M339" s="392">
        <v>975</v>
      </c>
      <c r="N339" s="399">
        <f>SUM(O339:P339)</f>
        <v>2104</v>
      </c>
      <c r="O339" s="392">
        <v>1020</v>
      </c>
      <c r="P339" s="392">
        <v>1084</v>
      </c>
      <c r="Q339" s="399">
        <f>SUM(R339:S339)</f>
        <v>2976</v>
      </c>
      <c r="R339" s="392">
        <v>1434</v>
      </c>
      <c r="S339" s="392">
        <v>1542</v>
      </c>
      <c r="T339" s="399">
        <f>SUM(U339:V339)</f>
        <v>3575</v>
      </c>
      <c r="U339" s="392">
        <v>2165</v>
      </c>
      <c r="V339" s="392">
        <v>1410</v>
      </c>
      <c r="W339" s="30">
        <f t="shared" ref="W339:W360" si="170">B339/B$338*100</f>
        <v>9.7873028823835586</v>
      </c>
    </row>
    <row r="340" spans="1:23" ht="20.100000000000001" customHeight="1">
      <c r="A340" s="10" t="s">
        <v>6</v>
      </c>
      <c r="B340" s="404">
        <f t="shared" ref="B340:B360" si="171">SUM(C340:D340)</f>
        <v>18079</v>
      </c>
      <c r="C340" s="426">
        <f t="shared" ref="C340:C360" si="172">SUM(F340,I340,L340,O340,R340,U340)</f>
        <v>9933</v>
      </c>
      <c r="D340" s="426">
        <f t="shared" ref="D340:D360" si="173">SUM(G340,J340,M340,P340,S340,V340)</f>
        <v>8146</v>
      </c>
      <c r="E340" s="399">
        <f t="shared" ref="E340:E360" si="174">SUM(F340:G340)</f>
        <v>1278</v>
      </c>
      <c r="F340" s="401">
        <v>758</v>
      </c>
      <c r="G340" s="401">
        <v>520</v>
      </c>
      <c r="H340" s="399">
        <f t="shared" ref="H340:H360" si="175">SUM(I340:J340)</f>
        <v>2409</v>
      </c>
      <c r="I340" s="401">
        <v>1380</v>
      </c>
      <c r="J340" s="401">
        <v>1029</v>
      </c>
      <c r="K340" s="399">
        <f t="shared" ref="K340:K360" si="176">SUM(L340:M340)</f>
        <v>2808</v>
      </c>
      <c r="L340" s="401">
        <v>1698</v>
      </c>
      <c r="M340" s="401">
        <v>1110</v>
      </c>
      <c r="N340" s="399">
        <f t="shared" ref="N340:N360" si="177">SUM(O340:P340)</f>
        <v>3145</v>
      </c>
      <c r="O340" s="401">
        <v>1451</v>
      </c>
      <c r="P340" s="401">
        <v>1694</v>
      </c>
      <c r="Q340" s="399">
        <f t="shared" ref="Q340:Q360" si="178">SUM(R340:S340)</f>
        <v>3870</v>
      </c>
      <c r="R340" s="401">
        <v>1897</v>
      </c>
      <c r="S340" s="401">
        <v>1973</v>
      </c>
      <c r="T340" s="399">
        <f t="shared" ref="T340:T360" si="179">SUM(U340:V340)</f>
        <v>4569</v>
      </c>
      <c r="U340" s="401">
        <v>2749</v>
      </c>
      <c r="V340" s="401">
        <v>1820</v>
      </c>
      <c r="W340" s="12">
        <f t="shared" si="170"/>
        <v>12.716108430514723</v>
      </c>
    </row>
    <row r="341" spans="1:23" ht="20.100000000000001" customHeight="1">
      <c r="A341" s="10" t="s">
        <v>7</v>
      </c>
      <c r="B341" s="404">
        <f t="shared" si="171"/>
        <v>15757</v>
      </c>
      <c r="C341" s="426">
        <f t="shared" si="172"/>
        <v>8861</v>
      </c>
      <c r="D341" s="426">
        <f t="shared" si="173"/>
        <v>6896</v>
      </c>
      <c r="E341" s="399">
        <f t="shared" si="174"/>
        <v>1112</v>
      </c>
      <c r="F341" s="401">
        <v>641</v>
      </c>
      <c r="G341" s="401">
        <v>471</v>
      </c>
      <c r="H341" s="399">
        <f t="shared" si="175"/>
        <v>1981</v>
      </c>
      <c r="I341" s="401">
        <v>1101</v>
      </c>
      <c r="J341" s="401">
        <v>880</v>
      </c>
      <c r="K341" s="399">
        <f t="shared" si="176"/>
        <v>2552</v>
      </c>
      <c r="L341" s="401">
        <v>1478</v>
      </c>
      <c r="M341" s="401">
        <v>1074</v>
      </c>
      <c r="N341" s="399">
        <f t="shared" si="177"/>
        <v>2599</v>
      </c>
      <c r="O341" s="401">
        <v>1265</v>
      </c>
      <c r="P341" s="401">
        <v>1334</v>
      </c>
      <c r="Q341" s="399">
        <f t="shared" si="178"/>
        <v>3407</v>
      </c>
      <c r="R341" s="401">
        <v>1816</v>
      </c>
      <c r="S341" s="401">
        <v>1591</v>
      </c>
      <c r="T341" s="399">
        <f t="shared" si="179"/>
        <v>4106</v>
      </c>
      <c r="U341" s="401">
        <v>2560</v>
      </c>
      <c r="V341" s="401">
        <v>1546</v>
      </c>
      <c r="W341" s="12">
        <f t="shared" si="170"/>
        <v>11.082898420245614</v>
      </c>
    </row>
    <row r="342" spans="1:23" ht="20.100000000000001" customHeight="1">
      <c r="A342" s="10" t="s">
        <v>8</v>
      </c>
      <c r="B342" s="404">
        <f t="shared" si="171"/>
        <v>8590</v>
      </c>
      <c r="C342" s="426">
        <f t="shared" si="172"/>
        <v>4512</v>
      </c>
      <c r="D342" s="426">
        <f t="shared" si="173"/>
        <v>4078</v>
      </c>
      <c r="E342" s="399">
        <f t="shared" si="174"/>
        <v>616</v>
      </c>
      <c r="F342" s="401">
        <v>365</v>
      </c>
      <c r="G342" s="401">
        <v>251</v>
      </c>
      <c r="H342" s="399">
        <f t="shared" si="175"/>
        <v>1308</v>
      </c>
      <c r="I342" s="401">
        <v>718</v>
      </c>
      <c r="J342" s="401">
        <v>590</v>
      </c>
      <c r="K342" s="399">
        <f t="shared" si="176"/>
        <v>1503</v>
      </c>
      <c r="L342" s="401">
        <v>887</v>
      </c>
      <c r="M342" s="401">
        <v>616</v>
      </c>
      <c r="N342" s="399">
        <f t="shared" si="177"/>
        <v>1396</v>
      </c>
      <c r="O342" s="401">
        <v>642</v>
      </c>
      <c r="P342" s="401">
        <v>754</v>
      </c>
      <c r="Q342" s="399">
        <f t="shared" si="178"/>
        <v>1800</v>
      </c>
      <c r="R342" s="401">
        <v>776</v>
      </c>
      <c r="S342" s="401">
        <v>1024</v>
      </c>
      <c r="T342" s="399">
        <f t="shared" si="179"/>
        <v>1967</v>
      </c>
      <c r="U342" s="401">
        <v>1124</v>
      </c>
      <c r="V342" s="401">
        <v>843</v>
      </c>
      <c r="W342" s="12">
        <f t="shared" si="170"/>
        <v>6.0418923291178412</v>
      </c>
    </row>
    <row r="343" spans="1:23" ht="20.100000000000001" customHeight="1">
      <c r="A343" s="10" t="s">
        <v>9</v>
      </c>
      <c r="B343" s="404">
        <f t="shared" si="171"/>
        <v>7567</v>
      </c>
      <c r="C343" s="426">
        <f t="shared" si="172"/>
        <v>4164</v>
      </c>
      <c r="D343" s="426">
        <f t="shared" si="173"/>
        <v>3403</v>
      </c>
      <c r="E343" s="399">
        <f t="shared" si="174"/>
        <v>474</v>
      </c>
      <c r="F343" s="401">
        <v>279</v>
      </c>
      <c r="G343" s="401">
        <v>195</v>
      </c>
      <c r="H343" s="399">
        <f t="shared" si="175"/>
        <v>911</v>
      </c>
      <c r="I343" s="401">
        <v>528</v>
      </c>
      <c r="J343" s="401">
        <v>383</v>
      </c>
      <c r="K343" s="399">
        <f t="shared" si="176"/>
        <v>1220</v>
      </c>
      <c r="L343" s="401">
        <v>700</v>
      </c>
      <c r="M343" s="401">
        <v>520</v>
      </c>
      <c r="N343" s="399">
        <f t="shared" si="177"/>
        <v>1257</v>
      </c>
      <c r="O343" s="401">
        <v>585</v>
      </c>
      <c r="P343" s="401">
        <v>672</v>
      </c>
      <c r="Q343" s="399">
        <f t="shared" si="178"/>
        <v>1724</v>
      </c>
      <c r="R343" s="401">
        <v>843</v>
      </c>
      <c r="S343" s="401">
        <v>881</v>
      </c>
      <c r="T343" s="399">
        <f t="shared" si="179"/>
        <v>1981</v>
      </c>
      <c r="U343" s="401">
        <v>1229</v>
      </c>
      <c r="V343" s="401">
        <v>752</v>
      </c>
      <c r="W343" s="12">
        <f t="shared" si="170"/>
        <v>5.3223514848003157</v>
      </c>
    </row>
    <row r="344" spans="1:23" ht="20.100000000000001" customHeight="1">
      <c r="A344" s="10" t="s">
        <v>10</v>
      </c>
      <c r="B344" s="404">
        <f t="shared" si="171"/>
        <v>4075</v>
      </c>
      <c r="C344" s="426">
        <f t="shared" si="172"/>
        <v>2172</v>
      </c>
      <c r="D344" s="426">
        <f t="shared" si="173"/>
        <v>1903</v>
      </c>
      <c r="E344" s="399">
        <f t="shared" si="174"/>
        <v>299</v>
      </c>
      <c r="F344" s="401">
        <v>166</v>
      </c>
      <c r="G344" s="401">
        <v>133</v>
      </c>
      <c r="H344" s="399">
        <f t="shared" si="175"/>
        <v>560</v>
      </c>
      <c r="I344" s="401">
        <v>319</v>
      </c>
      <c r="J344" s="401">
        <v>241</v>
      </c>
      <c r="K344" s="399">
        <f t="shared" si="176"/>
        <v>679</v>
      </c>
      <c r="L344" s="401">
        <v>397</v>
      </c>
      <c r="M344" s="401">
        <v>282</v>
      </c>
      <c r="N344" s="399">
        <f t="shared" si="177"/>
        <v>683</v>
      </c>
      <c r="O344" s="401">
        <v>327</v>
      </c>
      <c r="P344" s="401">
        <v>356</v>
      </c>
      <c r="Q344" s="399">
        <f t="shared" si="178"/>
        <v>915</v>
      </c>
      <c r="R344" s="401">
        <v>427</v>
      </c>
      <c r="S344" s="401">
        <v>488</v>
      </c>
      <c r="T344" s="399">
        <f t="shared" si="179"/>
        <v>939</v>
      </c>
      <c r="U344" s="401">
        <v>536</v>
      </c>
      <c r="V344" s="401">
        <v>403</v>
      </c>
      <c r="W344" s="12">
        <f t="shared" si="170"/>
        <v>2.8662061980390225</v>
      </c>
    </row>
    <row r="345" spans="1:23" ht="20.100000000000001" customHeight="1">
      <c r="A345" s="10" t="s">
        <v>11</v>
      </c>
      <c r="B345" s="404">
        <f t="shared" si="171"/>
        <v>3318</v>
      </c>
      <c r="C345" s="426">
        <f t="shared" si="172"/>
        <v>1668</v>
      </c>
      <c r="D345" s="426">
        <f t="shared" si="173"/>
        <v>1650</v>
      </c>
      <c r="E345" s="399">
        <f t="shared" si="174"/>
        <v>240</v>
      </c>
      <c r="F345" s="401">
        <v>125</v>
      </c>
      <c r="G345" s="401">
        <v>115</v>
      </c>
      <c r="H345" s="399">
        <f t="shared" si="175"/>
        <v>404</v>
      </c>
      <c r="I345" s="401">
        <v>233</v>
      </c>
      <c r="J345" s="401">
        <v>171</v>
      </c>
      <c r="K345" s="399">
        <f t="shared" si="176"/>
        <v>531</v>
      </c>
      <c r="L345" s="401">
        <v>296</v>
      </c>
      <c r="M345" s="401">
        <v>235</v>
      </c>
      <c r="N345" s="399">
        <f t="shared" si="177"/>
        <v>602</v>
      </c>
      <c r="O345" s="401">
        <v>249</v>
      </c>
      <c r="P345" s="401">
        <v>353</v>
      </c>
      <c r="Q345" s="399">
        <f t="shared" si="178"/>
        <v>797</v>
      </c>
      <c r="R345" s="401">
        <v>336</v>
      </c>
      <c r="S345" s="401">
        <v>461</v>
      </c>
      <c r="T345" s="399">
        <f t="shared" si="179"/>
        <v>744</v>
      </c>
      <c r="U345" s="401">
        <v>429</v>
      </c>
      <c r="V345" s="401">
        <v>315</v>
      </c>
      <c r="W345" s="12">
        <f t="shared" si="170"/>
        <v>2.3337600405137366</v>
      </c>
    </row>
    <row r="346" spans="1:23" ht="20.100000000000001" customHeight="1">
      <c r="A346" s="10" t="s">
        <v>12</v>
      </c>
      <c r="B346" s="404">
        <f t="shared" si="171"/>
        <v>2858</v>
      </c>
      <c r="C346" s="426">
        <f t="shared" si="172"/>
        <v>1509</v>
      </c>
      <c r="D346" s="426">
        <f t="shared" si="173"/>
        <v>1349</v>
      </c>
      <c r="E346" s="399">
        <f t="shared" si="174"/>
        <v>159</v>
      </c>
      <c r="F346" s="401">
        <v>90</v>
      </c>
      <c r="G346" s="401">
        <v>69</v>
      </c>
      <c r="H346" s="399">
        <f t="shared" si="175"/>
        <v>339</v>
      </c>
      <c r="I346" s="401">
        <v>192</v>
      </c>
      <c r="J346" s="401">
        <v>147</v>
      </c>
      <c r="K346" s="399">
        <f t="shared" si="176"/>
        <v>467</v>
      </c>
      <c r="L346" s="401">
        <v>286</v>
      </c>
      <c r="M346" s="401">
        <v>181</v>
      </c>
      <c r="N346" s="399">
        <f t="shared" si="177"/>
        <v>542</v>
      </c>
      <c r="O346" s="401">
        <v>223</v>
      </c>
      <c r="P346" s="401">
        <v>319</v>
      </c>
      <c r="Q346" s="399">
        <f t="shared" si="178"/>
        <v>625</v>
      </c>
      <c r="R346" s="401">
        <v>286</v>
      </c>
      <c r="S346" s="401">
        <v>339</v>
      </c>
      <c r="T346" s="399">
        <f t="shared" si="179"/>
        <v>726</v>
      </c>
      <c r="U346" s="401">
        <v>432</v>
      </c>
      <c r="V346" s="401">
        <v>294</v>
      </c>
      <c r="W346" s="12">
        <f t="shared" si="170"/>
        <v>2.0102128377903132</v>
      </c>
    </row>
    <row r="347" spans="1:23" ht="20.100000000000001" customHeight="1">
      <c r="A347" s="10" t="s">
        <v>13</v>
      </c>
      <c r="B347" s="404">
        <f t="shared" si="171"/>
        <v>7600</v>
      </c>
      <c r="C347" s="426">
        <f t="shared" si="172"/>
        <v>3828</v>
      </c>
      <c r="D347" s="426">
        <f t="shared" si="173"/>
        <v>3772</v>
      </c>
      <c r="E347" s="399">
        <f t="shared" si="174"/>
        <v>482</v>
      </c>
      <c r="F347" s="401">
        <v>256</v>
      </c>
      <c r="G347" s="401">
        <v>226</v>
      </c>
      <c r="H347" s="399">
        <f t="shared" si="175"/>
        <v>1114</v>
      </c>
      <c r="I347" s="401">
        <v>643</v>
      </c>
      <c r="J347" s="401">
        <v>471</v>
      </c>
      <c r="K347" s="399">
        <f t="shared" si="176"/>
        <v>1160</v>
      </c>
      <c r="L347" s="401">
        <v>700</v>
      </c>
      <c r="M347" s="401">
        <v>460</v>
      </c>
      <c r="N347" s="399">
        <f t="shared" si="177"/>
        <v>1422</v>
      </c>
      <c r="O347" s="401">
        <v>567</v>
      </c>
      <c r="P347" s="401">
        <v>855</v>
      </c>
      <c r="Q347" s="399">
        <f t="shared" si="178"/>
        <v>1716</v>
      </c>
      <c r="R347" s="401">
        <v>738</v>
      </c>
      <c r="S347" s="401">
        <v>978</v>
      </c>
      <c r="T347" s="399">
        <f t="shared" si="179"/>
        <v>1706</v>
      </c>
      <c r="U347" s="401">
        <v>924</v>
      </c>
      <c r="V347" s="401">
        <v>782</v>
      </c>
      <c r="W347" s="12">
        <f t="shared" si="170"/>
        <v>5.3455624797782999</v>
      </c>
    </row>
    <row r="348" spans="1:23" ht="20.100000000000001" customHeight="1">
      <c r="A348" s="10" t="s">
        <v>14</v>
      </c>
      <c r="B348" s="404">
        <f t="shared" si="171"/>
        <v>4556</v>
      </c>
      <c r="C348" s="426">
        <f t="shared" si="172"/>
        <v>2343</v>
      </c>
      <c r="D348" s="426">
        <f t="shared" si="173"/>
        <v>2213</v>
      </c>
      <c r="E348" s="399">
        <f t="shared" si="174"/>
        <v>289</v>
      </c>
      <c r="F348" s="401">
        <v>175</v>
      </c>
      <c r="G348" s="401">
        <v>114</v>
      </c>
      <c r="H348" s="399">
        <f t="shared" si="175"/>
        <v>612</v>
      </c>
      <c r="I348" s="401">
        <v>341</v>
      </c>
      <c r="J348" s="401">
        <v>271</v>
      </c>
      <c r="K348" s="399">
        <f t="shared" si="176"/>
        <v>702</v>
      </c>
      <c r="L348" s="401">
        <v>404</v>
      </c>
      <c r="M348" s="401">
        <v>298</v>
      </c>
      <c r="N348" s="399">
        <f t="shared" si="177"/>
        <v>843</v>
      </c>
      <c r="O348" s="401">
        <v>363</v>
      </c>
      <c r="P348" s="401">
        <v>480</v>
      </c>
      <c r="Q348" s="399">
        <f t="shared" si="178"/>
        <v>1047</v>
      </c>
      <c r="R348" s="401">
        <v>465</v>
      </c>
      <c r="S348" s="401">
        <v>582</v>
      </c>
      <c r="T348" s="399">
        <f t="shared" si="179"/>
        <v>1063</v>
      </c>
      <c r="U348" s="401">
        <v>595</v>
      </c>
      <c r="V348" s="401">
        <v>468</v>
      </c>
      <c r="W348" s="12">
        <f t="shared" si="170"/>
        <v>3.2045240339302548</v>
      </c>
    </row>
    <row r="349" spans="1:23" ht="20.100000000000001" customHeight="1">
      <c r="A349" s="10" t="s">
        <v>15</v>
      </c>
      <c r="B349" s="404">
        <f t="shared" si="171"/>
        <v>5025</v>
      </c>
      <c r="C349" s="426">
        <f t="shared" si="172"/>
        <v>2662</v>
      </c>
      <c r="D349" s="426">
        <f t="shared" si="173"/>
        <v>2363</v>
      </c>
      <c r="E349" s="399">
        <f t="shared" si="174"/>
        <v>350</v>
      </c>
      <c r="F349" s="401">
        <v>204</v>
      </c>
      <c r="G349" s="401">
        <v>146</v>
      </c>
      <c r="H349" s="399">
        <f t="shared" si="175"/>
        <v>617</v>
      </c>
      <c r="I349" s="401">
        <v>353</v>
      </c>
      <c r="J349" s="401">
        <v>264</v>
      </c>
      <c r="K349" s="399">
        <f t="shared" si="176"/>
        <v>825</v>
      </c>
      <c r="L349" s="401">
        <v>462</v>
      </c>
      <c r="M349" s="401">
        <v>363</v>
      </c>
      <c r="N349" s="399">
        <f t="shared" si="177"/>
        <v>904</v>
      </c>
      <c r="O349" s="401">
        <v>396</v>
      </c>
      <c r="P349" s="401">
        <v>508</v>
      </c>
      <c r="Q349" s="399">
        <f t="shared" si="178"/>
        <v>1071</v>
      </c>
      <c r="R349" s="401">
        <v>500</v>
      </c>
      <c r="S349" s="401">
        <v>571</v>
      </c>
      <c r="T349" s="399">
        <f t="shared" si="179"/>
        <v>1258</v>
      </c>
      <c r="U349" s="401">
        <v>747</v>
      </c>
      <c r="V349" s="401">
        <v>511</v>
      </c>
      <c r="W349" s="12">
        <f t="shared" si="170"/>
        <v>3.5344015080113103</v>
      </c>
    </row>
    <row r="350" spans="1:23" ht="20.100000000000001" customHeight="1">
      <c r="A350" s="10" t="s">
        <v>16</v>
      </c>
      <c r="B350" s="404">
        <f t="shared" si="171"/>
        <v>4055</v>
      </c>
      <c r="C350" s="426">
        <f t="shared" si="172"/>
        <v>2049</v>
      </c>
      <c r="D350" s="426">
        <f t="shared" si="173"/>
        <v>2006</v>
      </c>
      <c r="E350" s="399">
        <f t="shared" si="174"/>
        <v>243</v>
      </c>
      <c r="F350" s="401">
        <v>139</v>
      </c>
      <c r="G350" s="401">
        <v>104</v>
      </c>
      <c r="H350" s="399">
        <f t="shared" si="175"/>
        <v>586</v>
      </c>
      <c r="I350" s="401">
        <v>337</v>
      </c>
      <c r="J350" s="401">
        <v>249</v>
      </c>
      <c r="K350" s="399">
        <f t="shared" si="176"/>
        <v>686</v>
      </c>
      <c r="L350" s="401">
        <v>388</v>
      </c>
      <c r="M350" s="401">
        <v>298</v>
      </c>
      <c r="N350" s="399">
        <f t="shared" si="177"/>
        <v>707</v>
      </c>
      <c r="O350" s="401">
        <v>302</v>
      </c>
      <c r="P350" s="401">
        <v>405</v>
      </c>
      <c r="Q350" s="399">
        <f t="shared" si="178"/>
        <v>941</v>
      </c>
      <c r="R350" s="401">
        <v>403</v>
      </c>
      <c r="S350" s="401">
        <v>538</v>
      </c>
      <c r="T350" s="399">
        <f t="shared" si="179"/>
        <v>892</v>
      </c>
      <c r="U350" s="401">
        <v>480</v>
      </c>
      <c r="V350" s="401">
        <v>412</v>
      </c>
      <c r="W350" s="12">
        <f t="shared" si="170"/>
        <v>2.8521389283553957</v>
      </c>
    </row>
    <row r="351" spans="1:23" ht="20.100000000000001" customHeight="1">
      <c r="A351" s="10" t="s">
        <v>17</v>
      </c>
      <c r="B351" s="404">
        <f t="shared" si="171"/>
        <v>3469</v>
      </c>
      <c r="C351" s="426">
        <f t="shared" si="172"/>
        <v>1733</v>
      </c>
      <c r="D351" s="426">
        <f t="shared" si="173"/>
        <v>1736</v>
      </c>
      <c r="E351" s="399">
        <f t="shared" si="174"/>
        <v>214</v>
      </c>
      <c r="F351" s="401">
        <v>128</v>
      </c>
      <c r="G351" s="401">
        <v>86</v>
      </c>
      <c r="H351" s="399">
        <f t="shared" si="175"/>
        <v>402</v>
      </c>
      <c r="I351" s="401">
        <v>236</v>
      </c>
      <c r="J351" s="401">
        <v>166</v>
      </c>
      <c r="K351" s="399">
        <f t="shared" si="176"/>
        <v>539</v>
      </c>
      <c r="L351" s="401">
        <v>307</v>
      </c>
      <c r="M351" s="401">
        <v>232</v>
      </c>
      <c r="N351" s="399">
        <f t="shared" si="177"/>
        <v>670</v>
      </c>
      <c r="O351" s="401">
        <v>271</v>
      </c>
      <c r="P351" s="401">
        <v>399</v>
      </c>
      <c r="Q351" s="399">
        <f t="shared" si="178"/>
        <v>802</v>
      </c>
      <c r="R351" s="401">
        <v>349</v>
      </c>
      <c r="S351" s="401">
        <v>453</v>
      </c>
      <c r="T351" s="399">
        <f t="shared" si="179"/>
        <v>842</v>
      </c>
      <c r="U351" s="401">
        <v>442</v>
      </c>
      <c r="V351" s="401">
        <v>400</v>
      </c>
      <c r="W351" s="12">
        <f t="shared" si="170"/>
        <v>2.4399679266251213</v>
      </c>
    </row>
    <row r="352" spans="1:23" ht="20.100000000000001" customHeight="1">
      <c r="A352" s="10" t="s">
        <v>18</v>
      </c>
      <c r="B352" s="404">
        <f t="shared" si="171"/>
        <v>6556</v>
      </c>
      <c r="C352" s="426">
        <f t="shared" si="172"/>
        <v>3517</v>
      </c>
      <c r="D352" s="426">
        <f t="shared" si="173"/>
        <v>3039</v>
      </c>
      <c r="E352" s="399">
        <f t="shared" si="174"/>
        <v>446</v>
      </c>
      <c r="F352" s="401">
        <v>256</v>
      </c>
      <c r="G352" s="401">
        <v>190</v>
      </c>
      <c r="H352" s="399">
        <f t="shared" si="175"/>
        <v>973</v>
      </c>
      <c r="I352" s="401">
        <v>577</v>
      </c>
      <c r="J352" s="401">
        <v>396</v>
      </c>
      <c r="K352" s="399">
        <f t="shared" si="176"/>
        <v>1076</v>
      </c>
      <c r="L352" s="401">
        <v>646</v>
      </c>
      <c r="M352" s="401">
        <v>430</v>
      </c>
      <c r="N352" s="399">
        <f t="shared" si="177"/>
        <v>1119</v>
      </c>
      <c r="O352" s="401">
        <v>514</v>
      </c>
      <c r="P352" s="401">
        <v>605</v>
      </c>
      <c r="Q352" s="399">
        <f t="shared" si="178"/>
        <v>1338</v>
      </c>
      <c r="R352" s="401">
        <v>613</v>
      </c>
      <c r="S352" s="401">
        <v>725</v>
      </c>
      <c r="T352" s="399">
        <f t="shared" si="179"/>
        <v>1604</v>
      </c>
      <c r="U352" s="401">
        <v>911</v>
      </c>
      <c r="V352" s="401">
        <v>693</v>
      </c>
      <c r="W352" s="12">
        <f t="shared" si="170"/>
        <v>4.6112510022929643</v>
      </c>
    </row>
    <row r="353" spans="1:24" ht="20.100000000000001" customHeight="1">
      <c r="A353" s="10" t="s">
        <v>19</v>
      </c>
      <c r="B353" s="404">
        <f t="shared" si="171"/>
        <v>4705</v>
      </c>
      <c r="C353" s="426">
        <f t="shared" si="172"/>
        <v>2454</v>
      </c>
      <c r="D353" s="426">
        <f t="shared" si="173"/>
        <v>2251</v>
      </c>
      <c r="E353" s="399">
        <f t="shared" si="174"/>
        <v>327</v>
      </c>
      <c r="F353" s="401">
        <v>181</v>
      </c>
      <c r="G353" s="401">
        <v>146</v>
      </c>
      <c r="H353" s="399">
        <f t="shared" si="175"/>
        <v>580</v>
      </c>
      <c r="I353" s="401">
        <v>334</v>
      </c>
      <c r="J353" s="401">
        <v>246</v>
      </c>
      <c r="K353" s="399">
        <f t="shared" si="176"/>
        <v>764</v>
      </c>
      <c r="L353" s="401">
        <v>441</v>
      </c>
      <c r="M353" s="401">
        <v>323</v>
      </c>
      <c r="N353" s="399">
        <f t="shared" si="177"/>
        <v>805</v>
      </c>
      <c r="O353" s="401">
        <v>347</v>
      </c>
      <c r="P353" s="401">
        <v>458</v>
      </c>
      <c r="Q353" s="399">
        <f t="shared" si="178"/>
        <v>1108</v>
      </c>
      <c r="R353" s="401">
        <v>515</v>
      </c>
      <c r="S353" s="401">
        <v>593</v>
      </c>
      <c r="T353" s="399">
        <f t="shared" si="179"/>
        <v>1121</v>
      </c>
      <c r="U353" s="401">
        <v>636</v>
      </c>
      <c r="V353" s="401">
        <v>485</v>
      </c>
      <c r="W353" s="12">
        <f t="shared" si="170"/>
        <v>3.3093251930732768</v>
      </c>
    </row>
    <row r="354" spans="1:24" ht="20.100000000000001" customHeight="1">
      <c r="A354" s="10" t="s">
        <v>20</v>
      </c>
      <c r="B354" s="404">
        <f t="shared" si="171"/>
        <v>6378</v>
      </c>
      <c r="C354" s="426">
        <f t="shared" si="172"/>
        <v>3401</v>
      </c>
      <c r="D354" s="426">
        <f t="shared" si="173"/>
        <v>2977</v>
      </c>
      <c r="E354" s="399">
        <f t="shared" si="174"/>
        <v>430</v>
      </c>
      <c r="F354" s="401">
        <v>242</v>
      </c>
      <c r="G354" s="401">
        <v>188</v>
      </c>
      <c r="H354" s="399">
        <f t="shared" si="175"/>
        <v>1001</v>
      </c>
      <c r="I354" s="401">
        <v>552</v>
      </c>
      <c r="J354" s="401">
        <v>449</v>
      </c>
      <c r="K354" s="399">
        <f t="shared" si="176"/>
        <v>1233</v>
      </c>
      <c r="L354" s="401">
        <v>745</v>
      </c>
      <c r="M354" s="401">
        <v>488</v>
      </c>
      <c r="N354" s="399">
        <f t="shared" si="177"/>
        <v>993</v>
      </c>
      <c r="O354" s="401">
        <v>427</v>
      </c>
      <c r="P354" s="401">
        <v>566</v>
      </c>
      <c r="Q354" s="399">
        <f t="shared" si="178"/>
        <v>1290</v>
      </c>
      <c r="R354" s="401">
        <v>610</v>
      </c>
      <c r="S354" s="401">
        <v>680</v>
      </c>
      <c r="T354" s="399">
        <f t="shared" si="179"/>
        <v>1431</v>
      </c>
      <c r="U354" s="401">
        <v>825</v>
      </c>
      <c r="V354" s="401">
        <v>606</v>
      </c>
      <c r="W354" s="12">
        <f t="shared" si="170"/>
        <v>4.4860523021086838</v>
      </c>
    </row>
    <row r="355" spans="1:24" ht="20.100000000000001" customHeight="1">
      <c r="A355" s="10" t="s">
        <v>21</v>
      </c>
      <c r="B355" s="404">
        <f t="shared" si="171"/>
        <v>3850</v>
      </c>
      <c r="C355" s="426">
        <f t="shared" si="172"/>
        <v>1909</v>
      </c>
      <c r="D355" s="426">
        <f t="shared" si="173"/>
        <v>1941</v>
      </c>
      <c r="E355" s="399">
        <f t="shared" si="174"/>
        <v>231</v>
      </c>
      <c r="F355" s="401">
        <v>134</v>
      </c>
      <c r="G355" s="401">
        <v>97</v>
      </c>
      <c r="H355" s="399">
        <f t="shared" si="175"/>
        <v>527</v>
      </c>
      <c r="I355" s="401">
        <v>289</v>
      </c>
      <c r="J355" s="401">
        <v>238</v>
      </c>
      <c r="K355" s="399">
        <f t="shared" si="176"/>
        <v>663</v>
      </c>
      <c r="L355" s="401">
        <v>375</v>
      </c>
      <c r="M355" s="401">
        <v>288</v>
      </c>
      <c r="N355" s="399">
        <f t="shared" si="177"/>
        <v>647</v>
      </c>
      <c r="O355" s="401">
        <v>261</v>
      </c>
      <c r="P355" s="401">
        <v>386</v>
      </c>
      <c r="Q355" s="399">
        <f t="shared" si="178"/>
        <v>936</v>
      </c>
      <c r="R355" s="401">
        <v>399</v>
      </c>
      <c r="S355" s="401">
        <v>537</v>
      </c>
      <c r="T355" s="399">
        <f t="shared" si="179"/>
        <v>846</v>
      </c>
      <c r="U355" s="401">
        <v>451</v>
      </c>
      <c r="V355" s="401">
        <v>395</v>
      </c>
      <c r="W355" s="12">
        <f t="shared" si="170"/>
        <v>2.7079494140982177</v>
      </c>
    </row>
    <row r="356" spans="1:24" ht="20.100000000000001" customHeight="1">
      <c r="A356" s="10" t="s">
        <v>22</v>
      </c>
      <c r="B356" s="404">
        <f t="shared" si="171"/>
        <v>5259</v>
      </c>
      <c r="C356" s="426">
        <f t="shared" si="172"/>
        <v>2653</v>
      </c>
      <c r="D356" s="426">
        <f t="shared" si="173"/>
        <v>2606</v>
      </c>
      <c r="E356" s="399">
        <f t="shared" si="174"/>
        <v>322</v>
      </c>
      <c r="F356" s="401">
        <v>181</v>
      </c>
      <c r="G356" s="401">
        <v>141</v>
      </c>
      <c r="H356" s="399">
        <f t="shared" si="175"/>
        <v>706</v>
      </c>
      <c r="I356" s="401">
        <v>423</v>
      </c>
      <c r="J356" s="401">
        <v>283</v>
      </c>
      <c r="K356" s="399">
        <f t="shared" si="176"/>
        <v>911</v>
      </c>
      <c r="L356" s="401">
        <v>521</v>
      </c>
      <c r="M356" s="401">
        <v>390</v>
      </c>
      <c r="N356" s="399">
        <f t="shared" si="177"/>
        <v>990</v>
      </c>
      <c r="O356" s="401">
        <v>400</v>
      </c>
      <c r="P356" s="401">
        <v>590</v>
      </c>
      <c r="Q356" s="399">
        <f t="shared" si="178"/>
        <v>1161</v>
      </c>
      <c r="R356" s="401">
        <v>474</v>
      </c>
      <c r="S356" s="401">
        <v>687</v>
      </c>
      <c r="T356" s="399">
        <f t="shared" si="179"/>
        <v>1169</v>
      </c>
      <c r="U356" s="401">
        <v>654</v>
      </c>
      <c r="V356" s="401">
        <v>515</v>
      </c>
      <c r="W356" s="12">
        <f t="shared" si="170"/>
        <v>3.6989885633097472</v>
      </c>
    </row>
    <row r="357" spans="1:24" ht="20.100000000000001" customHeight="1">
      <c r="A357" s="10" t="s">
        <v>23</v>
      </c>
      <c r="B357" s="404">
        <f t="shared" si="171"/>
        <v>4231</v>
      </c>
      <c r="C357" s="426">
        <f t="shared" si="172"/>
        <v>2262</v>
      </c>
      <c r="D357" s="426">
        <f t="shared" si="173"/>
        <v>1969</v>
      </c>
      <c r="E357" s="399">
        <f t="shared" si="174"/>
        <v>269</v>
      </c>
      <c r="F357" s="401">
        <v>169</v>
      </c>
      <c r="G357" s="401">
        <v>100</v>
      </c>
      <c r="H357" s="399">
        <f t="shared" si="175"/>
        <v>593</v>
      </c>
      <c r="I357" s="401">
        <v>347</v>
      </c>
      <c r="J357" s="401">
        <v>246</v>
      </c>
      <c r="K357" s="399">
        <f t="shared" si="176"/>
        <v>750</v>
      </c>
      <c r="L357" s="401">
        <v>435</v>
      </c>
      <c r="M357" s="401">
        <v>315</v>
      </c>
      <c r="N357" s="399">
        <f t="shared" si="177"/>
        <v>706</v>
      </c>
      <c r="O357" s="401">
        <v>292</v>
      </c>
      <c r="P357" s="401">
        <v>414</v>
      </c>
      <c r="Q357" s="399">
        <f t="shared" si="178"/>
        <v>917</v>
      </c>
      <c r="R357" s="401">
        <v>419</v>
      </c>
      <c r="S357" s="401">
        <v>498</v>
      </c>
      <c r="T357" s="399">
        <f t="shared" si="179"/>
        <v>996</v>
      </c>
      <c r="U357" s="401">
        <v>600</v>
      </c>
      <c r="V357" s="401">
        <v>396</v>
      </c>
      <c r="W357" s="12">
        <f t="shared" si="170"/>
        <v>2.975930901571314</v>
      </c>
    </row>
    <row r="358" spans="1:24" ht="20.100000000000001" customHeight="1">
      <c r="A358" s="10" t="s">
        <v>24</v>
      </c>
      <c r="B358" s="404">
        <f t="shared" si="171"/>
        <v>4648</v>
      </c>
      <c r="C358" s="426">
        <f t="shared" si="172"/>
        <v>2413</v>
      </c>
      <c r="D358" s="426">
        <f t="shared" si="173"/>
        <v>2235</v>
      </c>
      <c r="E358" s="399">
        <f t="shared" si="174"/>
        <v>273</v>
      </c>
      <c r="F358" s="401">
        <v>171</v>
      </c>
      <c r="G358" s="401">
        <v>102</v>
      </c>
      <c r="H358" s="399">
        <f t="shared" si="175"/>
        <v>585</v>
      </c>
      <c r="I358" s="401">
        <v>338</v>
      </c>
      <c r="J358" s="401">
        <v>247</v>
      </c>
      <c r="K358" s="399">
        <f t="shared" si="176"/>
        <v>772</v>
      </c>
      <c r="L358" s="401">
        <v>478</v>
      </c>
      <c r="M358" s="401">
        <v>294</v>
      </c>
      <c r="N358" s="399">
        <f t="shared" si="177"/>
        <v>898</v>
      </c>
      <c r="O358" s="401">
        <v>367</v>
      </c>
      <c r="P358" s="401">
        <v>531</v>
      </c>
      <c r="Q358" s="399">
        <f t="shared" si="178"/>
        <v>1053</v>
      </c>
      <c r="R358" s="401">
        <v>463</v>
      </c>
      <c r="S358" s="401">
        <v>590</v>
      </c>
      <c r="T358" s="399">
        <f t="shared" si="179"/>
        <v>1067</v>
      </c>
      <c r="U358" s="401">
        <v>596</v>
      </c>
      <c r="V358" s="401">
        <v>471</v>
      </c>
      <c r="W358" s="12">
        <f t="shared" si="170"/>
        <v>3.2692334744749392</v>
      </c>
    </row>
    <row r="359" spans="1:24" ht="20.100000000000001" customHeight="1">
      <c r="A359" s="10" t="s">
        <v>25</v>
      </c>
      <c r="B359" s="404">
        <f t="shared" si="171"/>
        <v>3236</v>
      </c>
      <c r="C359" s="426">
        <f t="shared" si="172"/>
        <v>1587</v>
      </c>
      <c r="D359" s="426">
        <f t="shared" si="173"/>
        <v>1649</v>
      </c>
      <c r="E359" s="399">
        <f t="shared" si="174"/>
        <v>189</v>
      </c>
      <c r="F359" s="401">
        <v>103</v>
      </c>
      <c r="G359" s="401">
        <v>86</v>
      </c>
      <c r="H359" s="399">
        <f t="shared" si="175"/>
        <v>425</v>
      </c>
      <c r="I359" s="401">
        <v>238</v>
      </c>
      <c r="J359" s="401">
        <v>187</v>
      </c>
      <c r="K359" s="399">
        <f t="shared" si="176"/>
        <v>543</v>
      </c>
      <c r="L359" s="401">
        <v>323</v>
      </c>
      <c r="M359" s="401">
        <v>220</v>
      </c>
      <c r="N359" s="399">
        <f t="shared" si="177"/>
        <v>624</v>
      </c>
      <c r="O359" s="401">
        <v>235</v>
      </c>
      <c r="P359" s="401">
        <v>389</v>
      </c>
      <c r="Q359" s="399">
        <f t="shared" si="178"/>
        <v>745</v>
      </c>
      <c r="R359" s="401">
        <v>306</v>
      </c>
      <c r="S359" s="401">
        <v>439</v>
      </c>
      <c r="T359" s="399">
        <f t="shared" si="179"/>
        <v>710</v>
      </c>
      <c r="U359" s="401">
        <v>382</v>
      </c>
      <c r="V359" s="401">
        <v>328</v>
      </c>
      <c r="W359" s="12">
        <f t="shared" si="170"/>
        <v>2.2760842348108659</v>
      </c>
    </row>
    <row r="360" spans="1:24" ht="20.100000000000001" customHeight="1" thickBot="1">
      <c r="A360" s="11" t="s">
        <v>26</v>
      </c>
      <c r="B360" s="423">
        <f t="shared" si="171"/>
        <v>4447</v>
      </c>
      <c r="C360" s="412">
        <f t="shared" si="172"/>
        <v>2315</v>
      </c>
      <c r="D360" s="412">
        <f t="shared" si="173"/>
        <v>2132</v>
      </c>
      <c r="E360" s="387">
        <f t="shared" si="174"/>
        <v>228</v>
      </c>
      <c r="F360" s="415">
        <v>150</v>
      </c>
      <c r="G360" s="415">
        <v>78</v>
      </c>
      <c r="H360" s="387">
        <f t="shared" si="175"/>
        <v>502</v>
      </c>
      <c r="I360" s="415">
        <v>306</v>
      </c>
      <c r="J360" s="415">
        <v>196</v>
      </c>
      <c r="K360" s="387">
        <f t="shared" si="176"/>
        <v>656</v>
      </c>
      <c r="L360" s="415">
        <v>409</v>
      </c>
      <c r="M360" s="415">
        <v>247</v>
      </c>
      <c r="N360" s="387">
        <f t="shared" si="177"/>
        <v>900</v>
      </c>
      <c r="O360" s="415">
        <v>366</v>
      </c>
      <c r="P360" s="415">
        <v>534</v>
      </c>
      <c r="Q360" s="387">
        <f t="shared" si="178"/>
        <v>1044</v>
      </c>
      <c r="R360" s="415">
        <v>464</v>
      </c>
      <c r="S360" s="415">
        <v>580</v>
      </c>
      <c r="T360" s="387">
        <f t="shared" si="179"/>
        <v>1117</v>
      </c>
      <c r="U360" s="415">
        <v>620</v>
      </c>
      <c r="V360" s="415">
        <v>497</v>
      </c>
      <c r="W360" s="13">
        <f t="shared" si="170"/>
        <v>3.1278574141544868</v>
      </c>
    </row>
    <row r="361" spans="1:24" ht="5.0999999999999996" customHeight="1" thickBot="1"/>
    <row r="362" spans="1:24" ht="20.100000000000001" customHeight="1">
      <c r="A362" s="467" t="s">
        <v>4</v>
      </c>
      <c r="B362" s="17" t="s">
        <v>211</v>
      </c>
      <c r="C362" s="19"/>
      <c r="D362" s="19"/>
      <c r="E362" s="19"/>
      <c r="F362" s="18"/>
      <c r="G362" s="19"/>
      <c r="H362" s="19"/>
      <c r="I362" s="19"/>
      <c r="J362" s="19"/>
      <c r="K362" s="19"/>
      <c r="L362" s="19"/>
      <c r="M362" s="19"/>
      <c r="N362" s="19"/>
      <c r="O362" s="18"/>
      <c r="P362" s="19"/>
      <c r="Q362" s="19"/>
      <c r="R362" s="19"/>
      <c r="S362" s="19"/>
      <c r="T362" s="19"/>
      <c r="U362" s="19"/>
      <c r="V362" s="19"/>
      <c r="W362" s="20"/>
      <c r="X362" s="20"/>
    </row>
    <row r="363" spans="1:24" ht="20.100000000000001" customHeight="1">
      <c r="A363" s="468"/>
      <c r="B363" s="469" t="s">
        <v>30</v>
      </c>
      <c r="C363" s="91"/>
      <c r="D363" s="91"/>
      <c r="E363" s="129"/>
      <c r="F363" s="62"/>
      <c r="G363" s="129"/>
      <c r="H363" s="129"/>
      <c r="I363" s="62"/>
      <c r="J363" s="129"/>
      <c r="K363" s="129"/>
      <c r="L363" s="62"/>
      <c r="M363" s="129"/>
      <c r="N363" s="129"/>
      <c r="O363" s="62"/>
      <c r="P363" s="129"/>
      <c r="Q363" s="129"/>
      <c r="R363" s="62"/>
      <c r="S363" s="129"/>
      <c r="T363" s="129"/>
      <c r="U363" s="62"/>
      <c r="V363" s="130"/>
      <c r="W363" s="486" t="s">
        <v>109</v>
      </c>
      <c r="X363" s="482" t="s">
        <v>213</v>
      </c>
    </row>
    <row r="364" spans="1:24" ht="20.100000000000001" customHeight="1">
      <c r="A364" s="468"/>
      <c r="B364" s="472"/>
      <c r="C364" s="486" t="s">
        <v>31</v>
      </c>
      <c r="D364" s="486" t="s">
        <v>32</v>
      </c>
      <c r="E364" s="25" t="s">
        <v>205</v>
      </c>
      <c r="F364" s="25"/>
      <c r="G364" s="27"/>
      <c r="H364" s="25" t="s">
        <v>210</v>
      </c>
      <c r="I364" s="25"/>
      <c r="J364" s="27"/>
      <c r="K364" s="25" t="s">
        <v>209</v>
      </c>
      <c r="L364" s="25"/>
      <c r="M364" s="27"/>
      <c r="N364" s="25" t="s">
        <v>208</v>
      </c>
      <c r="O364" s="25"/>
      <c r="P364" s="27"/>
      <c r="Q364" s="25" t="s">
        <v>207</v>
      </c>
      <c r="R364" s="25"/>
      <c r="S364" s="27"/>
      <c r="T364" s="25" t="s">
        <v>206</v>
      </c>
      <c r="U364" s="25"/>
      <c r="V364" s="27"/>
      <c r="W364" s="494"/>
      <c r="X364" s="484"/>
    </row>
    <row r="365" spans="1:24" ht="20.100000000000001" customHeight="1" thickBot="1">
      <c r="A365" s="471"/>
      <c r="B365" s="470"/>
      <c r="C365" s="487"/>
      <c r="D365" s="487"/>
      <c r="E365" s="77" t="s">
        <v>65</v>
      </c>
      <c r="F365" s="9" t="s">
        <v>31</v>
      </c>
      <c r="G365" s="9" t="s">
        <v>32</v>
      </c>
      <c r="H365" s="77" t="s">
        <v>65</v>
      </c>
      <c r="I365" s="9" t="s">
        <v>31</v>
      </c>
      <c r="J365" s="9" t="s">
        <v>32</v>
      </c>
      <c r="K365" s="77" t="s">
        <v>65</v>
      </c>
      <c r="L365" s="9" t="s">
        <v>31</v>
      </c>
      <c r="M365" s="9" t="s">
        <v>32</v>
      </c>
      <c r="N365" s="77" t="s">
        <v>65</v>
      </c>
      <c r="O365" s="9" t="s">
        <v>31</v>
      </c>
      <c r="P365" s="9" t="s">
        <v>32</v>
      </c>
      <c r="Q365" s="77" t="s">
        <v>65</v>
      </c>
      <c r="R365" s="9" t="s">
        <v>31</v>
      </c>
      <c r="S365" s="9" t="s">
        <v>32</v>
      </c>
      <c r="T365" s="77" t="s">
        <v>65</v>
      </c>
      <c r="U365" s="9" t="s">
        <v>31</v>
      </c>
      <c r="V365" s="9" t="s">
        <v>32</v>
      </c>
      <c r="W365" s="487"/>
      <c r="X365" s="485"/>
    </row>
    <row r="366" spans="1:24" s="37" customFormat="1" ht="20.100000000000001" customHeight="1" thickBot="1">
      <c r="A366" s="32" t="s">
        <v>27</v>
      </c>
      <c r="B366" s="389">
        <f>SUM(B367:B388)</f>
        <v>80836</v>
      </c>
      <c r="C366" s="393">
        <f t="shared" ref="C366" si="180">SUM(C367:C388)</f>
        <v>34478</v>
      </c>
      <c r="D366" s="393">
        <f t="shared" ref="D366" si="181">SUM(D367:D388)</f>
        <v>46358</v>
      </c>
      <c r="E366" s="393">
        <f t="shared" ref="E366" si="182">SUM(E367:E388)</f>
        <v>3401</v>
      </c>
      <c r="F366" s="393">
        <f t="shared" ref="F366" si="183">SUM(F367:F388)</f>
        <v>1570</v>
      </c>
      <c r="G366" s="393">
        <f t="shared" ref="G366" si="184">SUM(G367:G388)</f>
        <v>1831</v>
      </c>
      <c r="H366" s="393">
        <f t="shared" ref="H366" si="185">SUM(H367:H388)</f>
        <v>7649</v>
      </c>
      <c r="I366" s="393">
        <f t="shared" ref="I366:J366" si="186">SUM(I367:I388)</f>
        <v>3923</v>
      </c>
      <c r="J366" s="393">
        <f t="shared" si="186"/>
        <v>3726</v>
      </c>
      <c r="K366" s="393">
        <f t="shared" ref="K366" si="187">SUM(K367:K388)</f>
        <v>10406</v>
      </c>
      <c r="L366" s="393">
        <f t="shared" ref="L366:M366" si="188">SUM(L367:L388)</f>
        <v>5307</v>
      </c>
      <c r="M366" s="393">
        <f t="shared" si="188"/>
        <v>5099</v>
      </c>
      <c r="N366" s="393">
        <f t="shared" ref="N366" si="189">SUM(N367:N388)</f>
        <v>18362</v>
      </c>
      <c r="O366" s="393">
        <f t="shared" ref="O366:P366" si="190">SUM(O367:O388)</f>
        <v>6397</v>
      </c>
      <c r="P366" s="393">
        <f t="shared" si="190"/>
        <v>11965</v>
      </c>
      <c r="Q366" s="393">
        <f t="shared" ref="Q366" si="191">SUM(Q367:Q388)</f>
        <v>21847</v>
      </c>
      <c r="R366" s="393">
        <f t="shared" ref="R366:S366" si="192">SUM(R367:R388)</f>
        <v>8122</v>
      </c>
      <c r="S366" s="393">
        <f t="shared" si="192"/>
        <v>13725</v>
      </c>
      <c r="T366" s="393">
        <f t="shared" ref="T366" si="193">SUM(T367:T388)</f>
        <v>19171</v>
      </c>
      <c r="U366" s="393">
        <f t="shared" ref="U366:V366" si="194">SUM(U367:U388)</f>
        <v>9159</v>
      </c>
      <c r="V366" s="393">
        <f t="shared" si="194"/>
        <v>10012</v>
      </c>
      <c r="W366" s="35">
        <f>SUM(W367:W388)</f>
        <v>100.00000000000003</v>
      </c>
      <c r="X366" s="276">
        <f t="shared" ref="X366:X388" si="195">B366/$B338*100</f>
        <v>56.857090607284036</v>
      </c>
    </row>
    <row r="367" spans="1:24" ht="20.100000000000001" customHeight="1">
      <c r="A367" s="29" t="s">
        <v>5</v>
      </c>
      <c r="B367" s="404">
        <f>SUM(C367:D367)</f>
        <v>6240</v>
      </c>
      <c r="C367" s="399">
        <f>SUM(F367,I367,L367,O367,R367,U367)</f>
        <v>2721</v>
      </c>
      <c r="D367" s="399">
        <f>SUM(G367,J367,M367,P367,S367,V367)</f>
        <v>3519</v>
      </c>
      <c r="E367" s="399">
        <f>SUM(F367:G367)</f>
        <v>294</v>
      </c>
      <c r="F367" s="392">
        <v>147</v>
      </c>
      <c r="G367" s="392">
        <v>147</v>
      </c>
      <c r="H367" s="399">
        <f>SUM(I367:J367)</f>
        <v>540</v>
      </c>
      <c r="I367" s="392">
        <v>272</v>
      </c>
      <c r="J367" s="392">
        <v>268</v>
      </c>
      <c r="K367" s="399">
        <f>SUM(L367:M367)</f>
        <v>843</v>
      </c>
      <c r="L367" s="392">
        <v>450</v>
      </c>
      <c r="M367" s="392">
        <v>393</v>
      </c>
      <c r="N367" s="399">
        <f>SUM(O367:P367)</f>
        <v>1289</v>
      </c>
      <c r="O367" s="392">
        <v>461</v>
      </c>
      <c r="P367" s="392">
        <v>828</v>
      </c>
      <c r="Q367" s="399">
        <f>SUM(R367:S367)</f>
        <v>1679</v>
      </c>
      <c r="R367" s="392">
        <v>617</v>
      </c>
      <c r="S367" s="392">
        <v>1062</v>
      </c>
      <c r="T367" s="399">
        <f>SUM(U367:V367)</f>
        <v>1595</v>
      </c>
      <c r="U367" s="392">
        <v>774</v>
      </c>
      <c r="V367" s="392">
        <v>821</v>
      </c>
      <c r="W367" s="31">
        <f t="shared" ref="W367:W388" si="196">B367/B$366*100</f>
        <v>7.7193329704587059</v>
      </c>
      <c r="X367" s="30">
        <f t="shared" si="195"/>
        <v>44.843693855551564</v>
      </c>
    </row>
    <row r="368" spans="1:24" ht="20.100000000000001" customHeight="1">
      <c r="A368" s="10" t="s">
        <v>6</v>
      </c>
      <c r="B368" s="404">
        <f t="shared" ref="B368:B388" si="197">SUM(C368:D368)</f>
        <v>9176</v>
      </c>
      <c r="C368" s="426">
        <f t="shared" ref="C368:C388" si="198">SUM(F368,I368,L368,O368,R368,U368)</f>
        <v>4059</v>
      </c>
      <c r="D368" s="426">
        <f t="shared" ref="D368:D388" si="199">SUM(G368,J368,M368,P368,S368,V368)</f>
        <v>5117</v>
      </c>
      <c r="E368" s="399">
        <f t="shared" ref="E368:E388" si="200">SUM(F368:G368)</f>
        <v>394</v>
      </c>
      <c r="F368" s="401">
        <v>206</v>
      </c>
      <c r="G368" s="401">
        <v>188</v>
      </c>
      <c r="H368" s="399">
        <f t="shared" ref="H368:H388" si="201">SUM(I368:J368)</f>
        <v>937</v>
      </c>
      <c r="I368" s="401">
        <v>484</v>
      </c>
      <c r="J368" s="401">
        <v>453</v>
      </c>
      <c r="K368" s="399">
        <f t="shared" ref="K368:K388" si="202">SUM(L368:M368)</f>
        <v>1174</v>
      </c>
      <c r="L368" s="401">
        <v>594</v>
      </c>
      <c r="M368" s="401">
        <v>580</v>
      </c>
      <c r="N368" s="399">
        <f t="shared" ref="N368:N388" si="203">SUM(O368:P368)</f>
        <v>2160</v>
      </c>
      <c r="O368" s="401">
        <v>784</v>
      </c>
      <c r="P368" s="401">
        <v>1376</v>
      </c>
      <c r="Q368" s="399">
        <f t="shared" ref="Q368:Q388" si="204">SUM(R368:S368)</f>
        <v>2358</v>
      </c>
      <c r="R368" s="401">
        <v>913</v>
      </c>
      <c r="S368" s="401">
        <v>1445</v>
      </c>
      <c r="T368" s="399">
        <f t="shared" ref="T368:T388" si="205">SUM(U368:V368)</f>
        <v>2153</v>
      </c>
      <c r="U368" s="401">
        <v>1078</v>
      </c>
      <c r="V368" s="401">
        <v>1075</v>
      </c>
      <c r="W368" s="22">
        <f t="shared" si="196"/>
        <v>11.351378098866842</v>
      </c>
      <c r="X368" s="12">
        <f t="shared" si="195"/>
        <v>50.755019636041823</v>
      </c>
    </row>
    <row r="369" spans="1:24" ht="20.100000000000001" customHeight="1">
      <c r="A369" s="10" t="s">
        <v>7</v>
      </c>
      <c r="B369" s="404">
        <f t="shared" si="197"/>
        <v>7515</v>
      </c>
      <c r="C369" s="426">
        <f t="shared" si="198"/>
        <v>3322</v>
      </c>
      <c r="D369" s="426">
        <f t="shared" si="199"/>
        <v>4193</v>
      </c>
      <c r="E369" s="399">
        <f t="shared" si="200"/>
        <v>383</v>
      </c>
      <c r="F369" s="401">
        <v>170</v>
      </c>
      <c r="G369" s="401">
        <v>213</v>
      </c>
      <c r="H369" s="399">
        <f t="shared" si="201"/>
        <v>682</v>
      </c>
      <c r="I369" s="401">
        <v>309</v>
      </c>
      <c r="J369" s="401">
        <v>373</v>
      </c>
      <c r="K369" s="399">
        <f t="shared" si="202"/>
        <v>963</v>
      </c>
      <c r="L369" s="401">
        <v>467</v>
      </c>
      <c r="M369" s="401">
        <v>496</v>
      </c>
      <c r="N369" s="399">
        <f t="shared" si="203"/>
        <v>1666</v>
      </c>
      <c r="O369" s="401">
        <v>619</v>
      </c>
      <c r="P369" s="401">
        <v>1047</v>
      </c>
      <c r="Q369" s="399">
        <f t="shared" si="204"/>
        <v>1993</v>
      </c>
      <c r="R369" s="401">
        <v>828</v>
      </c>
      <c r="S369" s="401">
        <v>1165</v>
      </c>
      <c r="T369" s="399">
        <f t="shared" si="205"/>
        <v>1828</v>
      </c>
      <c r="U369" s="401">
        <v>929</v>
      </c>
      <c r="V369" s="401">
        <v>899</v>
      </c>
      <c r="W369" s="22">
        <f t="shared" si="196"/>
        <v>9.2966005245187784</v>
      </c>
      <c r="X369" s="12">
        <f t="shared" si="195"/>
        <v>47.693088785936411</v>
      </c>
    </row>
    <row r="370" spans="1:24" ht="20.100000000000001" customHeight="1">
      <c r="A370" s="10" t="s">
        <v>8</v>
      </c>
      <c r="B370" s="404">
        <f t="shared" si="197"/>
        <v>4593</v>
      </c>
      <c r="C370" s="426">
        <f t="shared" si="198"/>
        <v>1893</v>
      </c>
      <c r="D370" s="426">
        <f t="shared" si="199"/>
        <v>2700</v>
      </c>
      <c r="E370" s="399">
        <f t="shared" si="200"/>
        <v>174</v>
      </c>
      <c r="F370" s="401">
        <v>73</v>
      </c>
      <c r="G370" s="401">
        <v>101</v>
      </c>
      <c r="H370" s="399">
        <f t="shared" si="201"/>
        <v>453</v>
      </c>
      <c r="I370" s="401">
        <v>241</v>
      </c>
      <c r="J370" s="401">
        <v>212</v>
      </c>
      <c r="K370" s="399">
        <f t="shared" si="202"/>
        <v>600</v>
      </c>
      <c r="L370" s="401">
        <v>298</v>
      </c>
      <c r="M370" s="401">
        <v>302</v>
      </c>
      <c r="N370" s="399">
        <f t="shared" si="203"/>
        <v>1007</v>
      </c>
      <c r="O370" s="401">
        <v>356</v>
      </c>
      <c r="P370" s="401">
        <v>651</v>
      </c>
      <c r="Q370" s="399">
        <f t="shared" si="204"/>
        <v>1268</v>
      </c>
      <c r="R370" s="401">
        <v>429</v>
      </c>
      <c r="S370" s="401">
        <v>839</v>
      </c>
      <c r="T370" s="399">
        <f t="shared" si="205"/>
        <v>1091</v>
      </c>
      <c r="U370" s="401">
        <v>496</v>
      </c>
      <c r="V370" s="401">
        <v>595</v>
      </c>
      <c r="W370" s="22">
        <f t="shared" si="196"/>
        <v>5.6818744123905187</v>
      </c>
      <c r="X370" s="12">
        <f t="shared" si="195"/>
        <v>53.469150174621646</v>
      </c>
    </row>
    <row r="371" spans="1:24" ht="20.100000000000001" customHeight="1">
      <c r="A371" s="10" t="s">
        <v>9</v>
      </c>
      <c r="B371" s="404">
        <f t="shared" si="197"/>
        <v>3461</v>
      </c>
      <c r="C371" s="426">
        <f t="shared" si="198"/>
        <v>1455</v>
      </c>
      <c r="D371" s="426">
        <f t="shared" si="199"/>
        <v>2006</v>
      </c>
      <c r="E371" s="399">
        <f t="shared" si="200"/>
        <v>143</v>
      </c>
      <c r="F371" s="401">
        <v>58</v>
      </c>
      <c r="G371" s="401">
        <v>85</v>
      </c>
      <c r="H371" s="399">
        <f t="shared" si="201"/>
        <v>298</v>
      </c>
      <c r="I371" s="401">
        <v>147</v>
      </c>
      <c r="J371" s="401">
        <v>151</v>
      </c>
      <c r="K371" s="399">
        <f t="shared" si="202"/>
        <v>422</v>
      </c>
      <c r="L371" s="401">
        <v>202</v>
      </c>
      <c r="M371" s="401">
        <v>220</v>
      </c>
      <c r="N371" s="399">
        <f t="shared" si="203"/>
        <v>803</v>
      </c>
      <c r="O371" s="401">
        <v>288</v>
      </c>
      <c r="P371" s="401">
        <v>515</v>
      </c>
      <c r="Q371" s="399">
        <f t="shared" si="204"/>
        <v>1005</v>
      </c>
      <c r="R371" s="401">
        <v>378</v>
      </c>
      <c r="S371" s="401">
        <v>627</v>
      </c>
      <c r="T371" s="399">
        <f t="shared" si="205"/>
        <v>790</v>
      </c>
      <c r="U371" s="401">
        <v>382</v>
      </c>
      <c r="V371" s="401">
        <v>408</v>
      </c>
      <c r="W371" s="22">
        <f t="shared" si="196"/>
        <v>4.2815082389034584</v>
      </c>
      <c r="X371" s="12">
        <f t="shared" si="195"/>
        <v>45.738073212633807</v>
      </c>
    </row>
    <row r="372" spans="1:24" ht="20.100000000000001" customHeight="1">
      <c r="A372" s="10" t="s">
        <v>10</v>
      </c>
      <c r="B372" s="404">
        <f t="shared" si="197"/>
        <v>2327</v>
      </c>
      <c r="C372" s="426">
        <f t="shared" si="198"/>
        <v>1016</v>
      </c>
      <c r="D372" s="426">
        <f t="shared" si="199"/>
        <v>1311</v>
      </c>
      <c r="E372" s="399">
        <f t="shared" si="200"/>
        <v>103</v>
      </c>
      <c r="F372" s="401">
        <v>43</v>
      </c>
      <c r="G372" s="401">
        <v>60</v>
      </c>
      <c r="H372" s="399">
        <f t="shared" si="201"/>
        <v>218</v>
      </c>
      <c r="I372" s="401">
        <v>120</v>
      </c>
      <c r="J372" s="401">
        <v>98</v>
      </c>
      <c r="K372" s="399">
        <f t="shared" si="202"/>
        <v>273</v>
      </c>
      <c r="L372" s="401">
        <v>144</v>
      </c>
      <c r="M372" s="401">
        <v>129</v>
      </c>
      <c r="N372" s="399">
        <f t="shared" si="203"/>
        <v>503</v>
      </c>
      <c r="O372" s="401">
        <v>198</v>
      </c>
      <c r="P372" s="401">
        <v>305</v>
      </c>
      <c r="Q372" s="399">
        <f t="shared" si="204"/>
        <v>658</v>
      </c>
      <c r="R372" s="401">
        <v>246</v>
      </c>
      <c r="S372" s="401">
        <v>412</v>
      </c>
      <c r="T372" s="399">
        <f t="shared" si="205"/>
        <v>572</v>
      </c>
      <c r="U372" s="401">
        <v>265</v>
      </c>
      <c r="V372" s="401">
        <v>307</v>
      </c>
      <c r="W372" s="22">
        <f t="shared" si="196"/>
        <v>2.8786679202335592</v>
      </c>
      <c r="X372" s="12">
        <f t="shared" si="195"/>
        <v>57.104294478527606</v>
      </c>
    </row>
    <row r="373" spans="1:24" ht="20.100000000000001" customHeight="1">
      <c r="A373" s="10" t="s">
        <v>11</v>
      </c>
      <c r="B373" s="404">
        <f t="shared" si="197"/>
        <v>2033</v>
      </c>
      <c r="C373" s="426">
        <f t="shared" si="198"/>
        <v>850</v>
      </c>
      <c r="D373" s="426">
        <f t="shared" si="199"/>
        <v>1183</v>
      </c>
      <c r="E373" s="399">
        <f t="shared" si="200"/>
        <v>71</v>
      </c>
      <c r="F373" s="401">
        <v>30</v>
      </c>
      <c r="G373" s="401">
        <v>41</v>
      </c>
      <c r="H373" s="399">
        <f t="shared" si="201"/>
        <v>154</v>
      </c>
      <c r="I373" s="401">
        <v>81</v>
      </c>
      <c r="J373" s="401">
        <v>73</v>
      </c>
      <c r="K373" s="399">
        <f t="shared" si="202"/>
        <v>261</v>
      </c>
      <c r="L373" s="401">
        <v>131</v>
      </c>
      <c r="M373" s="401">
        <v>130</v>
      </c>
      <c r="N373" s="399">
        <f t="shared" si="203"/>
        <v>472</v>
      </c>
      <c r="O373" s="401">
        <v>155</v>
      </c>
      <c r="P373" s="401">
        <v>317</v>
      </c>
      <c r="Q373" s="399">
        <f t="shared" si="204"/>
        <v>616</v>
      </c>
      <c r="R373" s="401">
        <v>223</v>
      </c>
      <c r="S373" s="401">
        <v>393</v>
      </c>
      <c r="T373" s="399">
        <f t="shared" si="205"/>
        <v>459</v>
      </c>
      <c r="U373" s="401">
        <v>230</v>
      </c>
      <c r="V373" s="401">
        <v>229</v>
      </c>
      <c r="W373" s="22">
        <f t="shared" si="196"/>
        <v>2.5149685783561782</v>
      </c>
      <c r="X373" s="12">
        <f t="shared" si="195"/>
        <v>61.271850512356842</v>
      </c>
    </row>
    <row r="374" spans="1:24" ht="20.100000000000001" customHeight="1">
      <c r="A374" s="10" t="s">
        <v>12</v>
      </c>
      <c r="B374" s="404">
        <f t="shared" si="197"/>
        <v>1782</v>
      </c>
      <c r="C374" s="426">
        <f t="shared" si="198"/>
        <v>777</v>
      </c>
      <c r="D374" s="426">
        <f t="shared" si="199"/>
        <v>1005</v>
      </c>
      <c r="E374" s="399">
        <f t="shared" si="200"/>
        <v>69</v>
      </c>
      <c r="F374" s="401">
        <v>33</v>
      </c>
      <c r="G374" s="401">
        <v>36</v>
      </c>
      <c r="H374" s="399">
        <f t="shared" si="201"/>
        <v>147</v>
      </c>
      <c r="I374" s="401">
        <v>77</v>
      </c>
      <c r="J374" s="401">
        <v>70</v>
      </c>
      <c r="K374" s="399">
        <f t="shared" si="202"/>
        <v>229</v>
      </c>
      <c r="L374" s="401">
        <v>114</v>
      </c>
      <c r="M374" s="401">
        <v>115</v>
      </c>
      <c r="N374" s="399">
        <f t="shared" si="203"/>
        <v>422</v>
      </c>
      <c r="O374" s="401">
        <v>143</v>
      </c>
      <c r="P374" s="401">
        <v>279</v>
      </c>
      <c r="Q374" s="399">
        <f t="shared" si="204"/>
        <v>471</v>
      </c>
      <c r="R374" s="401">
        <v>188</v>
      </c>
      <c r="S374" s="401">
        <v>283</v>
      </c>
      <c r="T374" s="399">
        <f t="shared" si="205"/>
        <v>444</v>
      </c>
      <c r="U374" s="401">
        <v>222</v>
      </c>
      <c r="V374" s="401">
        <v>222</v>
      </c>
      <c r="W374" s="22">
        <f t="shared" si="196"/>
        <v>2.2044633579098423</v>
      </c>
      <c r="X374" s="12">
        <f t="shared" si="195"/>
        <v>62.351294611616517</v>
      </c>
    </row>
    <row r="375" spans="1:24" ht="20.100000000000001" customHeight="1">
      <c r="A375" s="10" t="s">
        <v>13</v>
      </c>
      <c r="B375" s="404">
        <f t="shared" si="197"/>
        <v>4999</v>
      </c>
      <c r="C375" s="426">
        <f t="shared" si="198"/>
        <v>2106</v>
      </c>
      <c r="D375" s="426">
        <f t="shared" si="199"/>
        <v>2893</v>
      </c>
      <c r="E375" s="399">
        <f t="shared" si="200"/>
        <v>267</v>
      </c>
      <c r="F375" s="401">
        <v>113</v>
      </c>
      <c r="G375" s="401">
        <v>154</v>
      </c>
      <c r="H375" s="399">
        <f t="shared" si="201"/>
        <v>578</v>
      </c>
      <c r="I375" s="401">
        <v>303</v>
      </c>
      <c r="J375" s="401">
        <v>275</v>
      </c>
      <c r="K375" s="399">
        <f t="shared" si="202"/>
        <v>571</v>
      </c>
      <c r="L375" s="401">
        <v>300</v>
      </c>
      <c r="M375" s="401">
        <v>271</v>
      </c>
      <c r="N375" s="399">
        <f t="shared" si="203"/>
        <v>1157</v>
      </c>
      <c r="O375" s="401">
        <v>391</v>
      </c>
      <c r="P375" s="401">
        <v>766</v>
      </c>
      <c r="Q375" s="399">
        <f t="shared" si="204"/>
        <v>1312</v>
      </c>
      <c r="R375" s="401">
        <v>475</v>
      </c>
      <c r="S375" s="401">
        <v>837</v>
      </c>
      <c r="T375" s="399">
        <f t="shared" si="205"/>
        <v>1114</v>
      </c>
      <c r="U375" s="401">
        <v>524</v>
      </c>
      <c r="V375" s="401">
        <v>590</v>
      </c>
      <c r="W375" s="22">
        <f t="shared" si="196"/>
        <v>6.1841258845069031</v>
      </c>
      <c r="X375" s="12">
        <f t="shared" si="195"/>
        <v>65.776315789473685</v>
      </c>
    </row>
    <row r="376" spans="1:24" ht="20.100000000000001" customHeight="1">
      <c r="A376" s="10" t="s">
        <v>14</v>
      </c>
      <c r="B376" s="404">
        <f t="shared" si="197"/>
        <v>2844</v>
      </c>
      <c r="C376" s="426">
        <f t="shared" si="198"/>
        <v>1223</v>
      </c>
      <c r="D376" s="426">
        <f t="shared" si="199"/>
        <v>1621</v>
      </c>
      <c r="E376" s="399">
        <f t="shared" si="200"/>
        <v>107</v>
      </c>
      <c r="F376" s="401">
        <v>58</v>
      </c>
      <c r="G376" s="401">
        <v>49</v>
      </c>
      <c r="H376" s="399">
        <f t="shared" si="201"/>
        <v>265</v>
      </c>
      <c r="I376" s="401">
        <v>138</v>
      </c>
      <c r="J376" s="401">
        <v>127</v>
      </c>
      <c r="K376" s="399">
        <f t="shared" si="202"/>
        <v>322</v>
      </c>
      <c r="L376" s="401">
        <v>154</v>
      </c>
      <c r="M376" s="401">
        <v>168</v>
      </c>
      <c r="N376" s="399">
        <f t="shared" si="203"/>
        <v>660</v>
      </c>
      <c r="O376" s="401">
        <v>234</v>
      </c>
      <c r="P376" s="401">
        <v>426</v>
      </c>
      <c r="Q376" s="399">
        <f t="shared" si="204"/>
        <v>796</v>
      </c>
      <c r="R376" s="401">
        <v>303</v>
      </c>
      <c r="S376" s="401">
        <v>493</v>
      </c>
      <c r="T376" s="399">
        <f t="shared" si="205"/>
        <v>694</v>
      </c>
      <c r="U376" s="401">
        <v>336</v>
      </c>
      <c r="V376" s="401">
        <v>358</v>
      </c>
      <c r="W376" s="22">
        <f t="shared" si="196"/>
        <v>3.518234449997526</v>
      </c>
      <c r="X376" s="12">
        <f t="shared" si="195"/>
        <v>62.423178226514487</v>
      </c>
    </row>
    <row r="377" spans="1:24" ht="20.100000000000001" customHeight="1">
      <c r="A377" s="10" t="s">
        <v>15</v>
      </c>
      <c r="B377" s="404">
        <f t="shared" si="197"/>
        <v>2858</v>
      </c>
      <c r="C377" s="426">
        <f t="shared" si="198"/>
        <v>1234</v>
      </c>
      <c r="D377" s="426">
        <f t="shared" si="199"/>
        <v>1624</v>
      </c>
      <c r="E377" s="399">
        <f t="shared" si="200"/>
        <v>136</v>
      </c>
      <c r="F377" s="401">
        <v>63</v>
      </c>
      <c r="G377" s="401">
        <v>73</v>
      </c>
      <c r="H377" s="399">
        <f t="shared" si="201"/>
        <v>231</v>
      </c>
      <c r="I377" s="401">
        <v>114</v>
      </c>
      <c r="J377" s="401">
        <v>117</v>
      </c>
      <c r="K377" s="399">
        <f t="shared" si="202"/>
        <v>362</v>
      </c>
      <c r="L377" s="401">
        <v>178</v>
      </c>
      <c r="M377" s="401">
        <v>184</v>
      </c>
      <c r="N377" s="399">
        <f t="shared" si="203"/>
        <v>683</v>
      </c>
      <c r="O377" s="401">
        <v>248</v>
      </c>
      <c r="P377" s="401">
        <v>435</v>
      </c>
      <c r="Q377" s="399">
        <f t="shared" si="204"/>
        <v>729</v>
      </c>
      <c r="R377" s="401">
        <v>271</v>
      </c>
      <c r="S377" s="401">
        <v>458</v>
      </c>
      <c r="T377" s="399">
        <f t="shared" si="205"/>
        <v>717</v>
      </c>
      <c r="U377" s="401">
        <v>360</v>
      </c>
      <c r="V377" s="401">
        <v>357</v>
      </c>
      <c r="W377" s="22">
        <f t="shared" si="196"/>
        <v>3.5355534662774009</v>
      </c>
      <c r="X377" s="12">
        <f t="shared" si="195"/>
        <v>56.875621890547265</v>
      </c>
    </row>
    <row r="378" spans="1:24" ht="20.100000000000001" customHeight="1">
      <c r="A378" s="10" t="s">
        <v>16</v>
      </c>
      <c r="B378" s="404">
        <f t="shared" si="197"/>
        <v>2453</v>
      </c>
      <c r="C378" s="426">
        <f t="shared" si="198"/>
        <v>1012</v>
      </c>
      <c r="D378" s="426">
        <f t="shared" si="199"/>
        <v>1441</v>
      </c>
      <c r="E378" s="399">
        <f t="shared" si="200"/>
        <v>93</v>
      </c>
      <c r="F378" s="401">
        <v>40</v>
      </c>
      <c r="G378" s="401">
        <v>53</v>
      </c>
      <c r="H378" s="399">
        <f t="shared" si="201"/>
        <v>260</v>
      </c>
      <c r="I378" s="401">
        <v>135</v>
      </c>
      <c r="J378" s="401">
        <v>125</v>
      </c>
      <c r="K378" s="399">
        <f t="shared" si="202"/>
        <v>297</v>
      </c>
      <c r="L378" s="401">
        <v>143</v>
      </c>
      <c r="M378" s="401">
        <v>154</v>
      </c>
      <c r="N378" s="399">
        <f t="shared" si="203"/>
        <v>556</v>
      </c>
      <c r="O378" s="401">
        <v>196</v>
      </c>
      <c r="P378" s="401">
        <v>360</v>
      </c>
      <c r="Q378" s="399">
        <f t="shared" si="204"/>
        <v>693</v>
      </c>
      <c r="R378" s="401">
        <v>250</v>
      </c>
      <c r="S378" s="401">
        <v>443</v>
      </c>
      <c r="T378" s="399">
        <f t="shared" si="205"/>
        <v>554</v>
      </c>
      <c r="U378" s="401">
        <v>248</v>
      </c>
      <c r="V378" s="401">
        <v>306</v>
      </c>
      <c r="W378" s="22">
        <f t="shared" si="196"/>
        <v>3.034539066752437</v>
      </c>
      <c r="X378" s="12">
        <f t="shared" si="195"/>
        <v>60.49321824907522</v>
      </c>
    </row>
    <row r="379" spans="1:24" ht="20.100000000000001" customHeight="1">
      <c r="A379" s="10" t="s">
        <v>17</v>
      </c>
      <c r="B379" s="404">
        <f t="shared" si="197"/>
        <v>2118</v>
      </c>
      <c r="C379" s="426">
        <f t="shared" si="198"/>
        <v>882</v>
      </c>
      <c r="D379" s="426">
        <f t="shared" si="199"/>
        <v>1236</v>
      </c>
      <c r="E379" s="399">
        <f t="shared" si="200"/>
        <v>78</v>
      </c>
      <c r="F379" s="401">
        <v>39</v>
      </c>
      <c r="G379" s="401">
        <v>39</v>
      </c>
      <c r="H379" s="399">
        <f t="shared" si="201"/>
        <v>175</v>
      </c>
      <c r="I379" s="401">
        <v>99</v>
      </c>
      <c r="J379" s="401">
        <v>76</v>
      </c>
      <c r="K379" s="399">
        <f t="shared" si="202"/>
        <v>238</v>
      </c>
      <c r="L379" s="401">
        <v>121</v>
      </c>
      <c r="M379" s="401">
        <v>117</v>
      </c>
      <c r="N379" s="399">
        <f t="shared" si="203"/>
        <v>497</v>
      </c>
      <c r="O379" s="401">
        <v>169</v>
      </c>
      <c r="P379" s="401">
        <v>328</v>
      </c>
      <c r="Q379" s="399">
        <f t="shared" si="204"/>
        <v>594</v>
      </c>
      <c r="R379" s="401">
        <v>215</v>
      </c>
      <c r="S379" s="401">
        <v>379</v>
      </c>
      <c r="T379" s="399">
        <f t="shared" si="205"/>
        <v>536</v>
      </c>
      <c r="U379" s="401">
        <v>239</v>
      </c>
      <c r="V379" s="401">
        <v>297</v>
      </c>
      <c r="W379" s="22">
        <f t="shared" si="196"/>
        <v>2.6201197486268493</v>
      </c>
      <c r="X379" s="12">
        <f t="shared" si="195"/>
        <v>61.055059094840011</v>
      </c>
    </row>
    <row r="380" spans="1:24" ht="20.100000000000001" customHeight="1">
      <c r="A380" s="10" t="s">
        <v>18</v>
      </c>
      <c r="B380" s="404">
        <f t="shared" si="197"/>
        <v>3680</v>
      </c>
      <c r="C380" s="426">
        <f t="shared" si="198"/>
        <v>1594</v>
      </c>
      <c r="D380" s="426">
        <f t="shared" si="199"/>
        <v>2086</v>
      </c>
      <c r="E380" s="399">
        <f t="shared" si="200"/>
        <v>154</v>
      </c>
      <c r="F380" s="401">
        <v>61</v>
      </c>
      <c r="G380" s="401">
        <v>93</v>
      </c>
      <c r="H380" s="399">
        <f t="shared" si="201"/>
        <v>348</v>
      </c>
      <c r="I380" s="401">
        <v>189</v>
      </c>
      <c r="J380" s="401">
        <v>159</v>
      </c>
      <c r="K380" s="399">
        <f t="shared" si="202"/>
        <v>452</v>
      </c>
      <c r="L380" s="401">
        <v>228</v>
      </c>
      <c r="M380" s="401">
        <v>224</v>
      </c>
      <c r="N380" s="399">
        <f t="shared" si="203"/>
        <v>806</v>
      </c>
      <c r="O380" s="401">
        <v>296</v>
      </c>
      <c r="P380" s="401">
        <v>510</v>
      </c>
      <c r="Q380" s="399">
        <f t="shared" si="204"/>
        <v>942</v>
      </c>
      <c r="R380" s="401">
        <v>348</v>
      </c>
      <c r="S380" s="401">
        <v>594</v>
      </c>
      <c r="T380" s="399">
        <f t="shared" si="205"/>
        <v>978</v>
      </c>
      <c r="U380" s="401">
        <v>472</v>
      </c>
      <c r="V380" s="401">
        <v>506</v>
      </c>
      <c r="W380" s="22">
        <f t="shared" si="196"/>
        <v>4.5524271364243658</v>
      </c>
      <c r="X380" s="12">
        <f t="shared" si="195"/>
        <v>56.131787675411836</v>
      </c>
    </row>
    <row r="381" spans="1:24" ht="20.100000000000001" customHeight="1">
      <c r="A381" s="10" t="s">
        <v>19</v>
      </c>
      <c r="B381" s="404">
        <f t="shared" si="197"/>
        <v>2632</v>
      </c>
      <c r="C381" s="426">
        <f t="shared" si="198"/>
        <v>1079</v>
      </c>
      <c r="D381" s="426">
        <f t="shared" si="199"/>
        <v>1553</v>
      </c>
      <c r="E381" s="399">
        <f t="shared" si="200"/>
        <v>108</v>
      </c>
      <c r="F381" s="401">
        <v>48</v>
      </c>
      <c r="G381" s="401">
        <v>60</v>
      </c>
      <c r="H381" s="399">
        <f t="shared" si="201"/>
        <v>213</v>
      </c>
      <c r="I381" s="401">
        <v>103</v>
      </c>
      <c r="J381" s="401">
        <v>110</v>
      </c>
      <c r="K381" s="399">
        <f t="shared" si="202"/>
        <v>348</v>
      </c>
      <c r="L381" s="401">
        <v>167</v>
      </c>
      <c r="M381" s="401">
        <v>181</v>
      </c>
      <c r="N381" s="399">
        <f t="shared" si="203"/>
        <v>608</v>
      </c>
      <c r="O381" s="401">
        <v>215</v>
      </c>
      <c r="P381" s="401">
        <v>393</v>
      </c>
      <c r="Q381" s="399">
        <f t="shared" si="204"/>
        <v>748</v>
      </c>
      <c r="R381" s="401">
        <v>277</v>
      </c>
      <c r="S381" s="401">
        <v>471</v>
      </c>
      <c r="T381" s="399">
        <f t="shared" si="205"/>
        <v>607</v>
      </c>
      <c r="U381" s="401">
        <v>269</v>
      </c>
      <c r="V381" s="401">
        <v>338</v>
      </c>
      <c r="W381" s="22">
        <f t="shared" si="196"/>
        <v>3.2559750606165569</v>
      </c>
      <c r="X381" s="12">
        <f t="shared" si="195"/>
        <v>55.94048884165781</v>
      </c>
    </row>
    <row r="382" spans="1:24" ht="20.100000000000001" customHeight="1">
      <c r="A382" s="10" t="s">
        <v>20</v>
      </c>
      <c r="B382" s="404">
        <f t="shared" si="197"/>
        <v>3309</v>
      </c>
      <c r="C382" s="426">
        <f t="shared" si="198"/>
        <v>1429</v>
      </c>
      <c r="D382" s="426">
        <f t="shared" si="199"/>
        <v>1880</v>
      </c>
      <c r="E382" s="399">
        <f t="shared" si="200"/>
        <v>124</v>
      </c>
      <c r="F382" s="401">
        <v>57</v>
      </c>
      <c r="G382" s="401">
        <v>67</v>
      </c>
      <c r="H382" s="399">
        <f t="shared" si="201"/>
        <v>369</v>
      </c>
      <c r="I382" s="401">
        <v>180</v>
      </c>
      <c r="J382" s="401">
        <v>189</v>
      </c>
      <c r="K382" s="399">
        <f t="shared" si="202"/>
        <v>516</v>
      </c>
      <c r="L382" s="401">
        <v>283</v>
      </c>
      <c r="M382" s="401">
        <v>233</v>
      </c>
      <c r="N382" s="399">
        <f t="shared" si="203"/>
        <v>705</v>
      </c>
      <c r="O382" s="401">
        <v>241</v>
      </c>
      <c r="P382" s="401">
        <v>464</v>
      </c>
      <c r="Q382" s="399">
        <f t="shared" si="204"/>
        <v>851</v>
      </c>
      <c r="R382" s="401">
        <v>324</v>
      </c>
      <c r="S382" s="401">
        <v>527</v>
      </c>
      <c r="T382" s="399">
        <f t="shared" si="205"/>
        <v>744</v>
      </c>
      <c r="U382" s="401">
        <v>344</v>
      </c>
      <c r="V382" s="401">
        <v>400</v>
      </c>
      <c r="W382" s="22">
        <f t="shared" si="196"/>
        <v>4.0934732050076699</v>
      </c>
      <c r="X382" s="12">
        <f t="shared" si="195"/>
        <v>51.881467544684853</v>
      </c>
    </row>
    <row r="383" spans="1:24" ht="20.100000000000001" customHeight="1">
      <c r="A383" s="10" t="s">
        <v>21</v>
      </c>
      <c r="B383" s="404">
        <f t="shared" si="197"/>
        <v>5655</v>
      </c>
      <c r="C383" s="426">
        <f t="shared" si="198"/>
        <v>2354</v>
      </c>
      <c r="D383" s="426">
        <f t="shared" si="199"/>
        <v>3301</v>
      </c>
      <c r="E383" s="399">
        <f t="shared" si="200"/>
        <v>213</v>
      </c>
      <c r="F383" s="401">
        <v>94</v>
      </c>
      <c r="G383" s="401">
        <v>119</v>
      </c>
      <c r="H383" s="399">
        <f t="shared" si="201"/>
        <v>610</v>
      </c>
      <c r="I383" s="401">
        <v>302</v>
      </c>
      <c r="J383" s="401">
        <v>308</v>
      </c>
      <c r="K383" s="399">
        <f t="shared" si="202"/>
        <v>823</v>
      </c>
      <c r="L383" s="401">
        <v>430</v>
      </c>
      <c r="M383" s="401">
        <v>393</v>
      </c>
      <c r="N383" s="399">
        <f t="shared" si="203"/>
        <v>1201</v>
      </c>
      <c r="O383" s="401">
        <v>402</v>
      </c>
      <c r="P383" s="401">
        <v>799</v>
      </c>
      <c r="Q383" s="399">
        <f t="shared" si="204"/>
        <v>1536</v>
      </c>
      <c r="R383" s="401">
        <v>553</v>
      </c>
      <c r="S383" s="401">
        <v>983</v>
      </c>
      <c r="T383" s="399">
        <f t="shared" si="205"/>
        <v>1272</v>
      </c>
      <c r="U383" s="401">
        <v>573</v>
      </c>
      <c r="V383" s="401">
        <v>699</v>
      </c>
      <c r="W383" s="22">
        <f t="shared" si="196"/>
        <v>6.9956455044782029</v>
      </c>
      <c r="X383" s="12">
        <f t="shared" si="195"/>
        <v>146.88311688311688</v>
      </c>
    </row>
    <row r="384" spans="1:24" ht="20.100000000000001" customHeight="1">
      <c r="A384" s="10" t="s">
        <v>22</v>
      </c>
      <c r="B384" s="404">
        <f t="shared" si="197"/>
        <v>3043</v>
      </c>
      <c r="C384" s="426">
        <f t="shared" si="198"/>
        <v>1243</v>
      </c>
      <c r="D384" s="426">
        <f t="shared" si="199"/>
        <v>1800</v>
      </c>
      <c r="E384" s="399">
        <f t="shared" si="200"/>
        <v>110</v>
      </c>
      <c r="F384" s="401">
        <v>48</v>
      </c>
      <c r="G384" s="401">
        <v>62</v>
      </c>
      <c r="H384" s="399">
        <f t="shared" si="201"/>
        <v>273</v>
      </c>
      <c r="I384" s="401">
        <v>155</v>
      </c>
      <c r="J384" s="401">
        <v>118</v>
      </c>
      <c r="K384" s="399">
        <f t="shared" si="202"/>
        <v>411</v>
      </c>
      <c r="L384" s="401">
        <v>208</v>
      </c>
      <c r="M384" s="401">
        <v>203</v>
      </c>
      <c r="N384" s="399">
        <f t="shared" si="203"/>
        <v>729</v>
      </c>
      <c r="O384" s="401">
        <v>219</v>
      </c>
      <c r="P384" s="401">
        <v>510</v>
      </c>
      <c r="Q384" s="399">
        <f t="shared" si="204"/>
        <v>846</v>
      </c>
      <c r="R384" s="401">
        <v>290</v>
      </c>
      <c r="S384" s="401">
        <v>556</v>
      </c>
      <c r="T384" s="399">
        <f t="shared" si="205"/>
        <v>674</v>
      </c>
      <c r="U384" s="401">
        <v>323</v>
      </c>
      <c r="V384" s="401">
        <v>351</v>
      </c>
      <c r="W384" s="22">
        <f t="shared" si="196"/>
        <v>3.764411895690039</v>
      </c>
      <c r="X384" s="12">
        <f t="shared" si="195"/>
        <v>57.862711542118269</v>
      </c>
    </row>
    <row r="385" spans="1:24" ht="20.100000000000001" customHeight="1">
      <c r="A385" s="10" t="s">
        <v>23</v>
      </c>
      <c r="B385" s="404">
        <f t="shared" si="197"/>
        <v>2465</v>
      </c>
      <c r="C385" s="426">
        <f t="shared" si="198"/>
        <v>1086</v>
      </c>
      <c r="D385" s="426">
        <f t="shared" si="199"/>
        <v>1379</v>
      </c>
      <c r="E385" s="399">
        <f t="shared" si="200"/>
        <v>91</v>
      </c>
      <c r="F385" s="401">
        <v>46</v>
      </c>
      <c r="G385" s="401">
        <v>45</v>
      </c>
      <c r="H385" s="399">
        <f t="shared" si="201"/>
        <v>244</v>
      </c>
      <c r="I385" s="401">
        <v>133</v>
      </c>
      <c r="J385" s="401">
        <v>111</v>
      </c>
      <c r="K385" s="399">
        <f t="shared" si="202"/>
        <v>356</v>
      </c>
      <c r="L385" s="401">
        <v>186</v>
      </c>
      <c r="M385" s="401">
        <v>170</v>
      </c>
      <c r="N385" s="399">
        <f t="shared" si="203"/>
        <v>538</v>
      </c>
      <c r="O385" s="401">
        <v>186</v>
      </c>
      <c r="P385" s="401">
        <v>352</v>
      </c>
      <c r="Q385" s="399">
        <f t="shared" si="204"/>
        <v>669</v>
      </c>
      <c r="R385" s="401">
        <v>255</v>
      </c>
      <c r="S385" s="401">
        <v>414</v>
      </c>
      <c r="T385" s="399">
        <f t="shared" si="205"/>
        <v>567</v>
      </c>
      <c r="U385" s="401">
        <v>280</v>
      </c>
      <c r="V385" s="401">
        <v>287</v>
      </c>
      <c r="W385" s="22">
        <f t="shared" si="196"/>
        <v>3.0493839378494729</v>
      </c>
      <c r="X385" s="12">
        <f t="shared" si="195"/>
        <v>58.260458520444338</v>
      </c>
    </row>
    <row r="386" spans="1:24" ht="20.100000000000001" customHeight="1">
      <c r="A386" s="10" t="s">
        <v>24</v>
      </c>
      <c r="B386" s="404">
        <f t="shared" si="197"/>
        <v>2847</v>
      </c>
      <c r="C386" s="426">
        <f t="shared" si="198"/>
        <v>1225</v>
      </c>
      <c r="D386" s="426">
        <f t="shared" si="199"/>
        <v>1622</v>
      </c>
      <c r="E386" s="399">
        <f t="shared" si="200"/>
        <v>107</v>
      </c>
      <c r="F386" s="401">
        <v>58</v>
      </c>
      <c r="G386" s="401">
        <v>49</v>
      </c>
      <c r="H386" s="399">
        <f t="shared" si="201"/>
        <v>263</v>
      </c>
      <c r="I386" s="401">
        <v>136</v>
      </c>
      <c r="J386" s="401">
        <v>127</v>
      </c>
      <c r="K386" s="399">
        <f t="shared" si="202"/>
        <v>369</v>
      </c>
      <c r="L386" s="401">
        <v>199</v>
      </c>
      <c r="M386" s="401">
        <v>170</v>
      </c>
      <c r="N386" s="399">
        <f t="shared" si="203"/>
        <v>709</v>
      </c>
      <c r="O386" s="401">
        <v>241</v>
      </c>
      <c r="P386" s="401">
        <v>468</v>
      </c>
      <c r="Q386" s="399">
        <f t="shared" si="204"/>
        <v>745</v>
      </c>
      <c r="R386" s="401">
        <v>275</v>
      </c>
      <c r="S386" s="401">
        <v>470</v>
      </c>
      <c r="T386" s="399">
        <f t="shared" si="205"/>
        <v>654</v>
      </c>
      <c r="U386" s="401">
        <v>316</v>
      </c>
      <c r="V386" s="401">
        <v>338</v>
      </c>
      <c r="W386" s="22">
        <f t="shared" si="196"/>
        <v>3.5219456677717851</v>
      </c>
      <c r="X386" s="12">
        <f t="shared" si="195"/>
        <v>61.252151462994838</v>
      </c>
    </row>
    <row r="387" spans="1:24" ht="20.100000000000001" customHeight="1">
      <c r="A387" s="10" t="s">
        <v>25</v>
      </c>
      <c r="B387" s="404">
        <f t="shared" si="197"/>
        <v>1967</v>
      </c>
      <c r="C387" s="426">
        <f t="shared" si="198"/>
        <v>762</v>
      </c>
      <c r="D387" s="426">
        <f t="shared" si="199"/>
        <v>1205</v>
      </c>
      <c r="E387" s="399">
        <f t="shared" si="200"/>
        <v>88</v>
      </c>
      <c r="F387" s="401">
        <v>38</v>
      </c>
      <c r="G387" s="401">
        <v>50</v>
      </c>
      <c r="H387" s="399">
        <f t="shared" si="201"/>
        <v>161</v>
      </c>
      <c r="I387" s="401">
        <v>82</v>
      </c>
      <c r="J387" s="401">
        <v>79</v>
      </c>
      <c r="K387" s="399">
        <f t="shared" si="202"/>
        <v>234</v>
      </c>
      <c r="L387" s="401">
        <v>124</v>
      </c>
      <c r="M387" s="401">
        <v>110</v>
      </c>
      <c r="N387" s="399">
        <f t="shared" si="203"/>
        <v>496</v>
      </c>
      <c r="O387" s="401">
        <v>145</v>
      </c>
      <c r="P387" s="401">
        <v>351</v>
      </c>
      <c r="Q387" s="399">
        <f t="shared" si="204"/>
        <v>538</v>
      </c>
      <c r="R387" s="401">
        <v>173</v>
      </c>
      <c r="S387" s="401">
        <v>365</v>
      </c>
      <c r="T387" s="399">
        <f t="shared" si="205"/>
        <v>450</v>
      </c>
      <c r="U387" s="401">
        <v>200</v>
      </c>
      <c r="V387" s="401">
        <v>250</v>
      </c>
      <c r="W387" s="22">
        <f t="shared" si="196"/>
        <v>2.4333217873224804</v>
      </c>
      <c r="X387" s="12">
        <f t="shared" si="195"/>
        <v>60.784919653893695</v>
      </c>
    </row>
    <row r="388" spans="1:24" ht="20.100000000000001" customHeight="1" thickBot="1">
      <c r="A388" s="11" t="s">
        <v>26</v>
      </c>
      <c r="B388" s="423">
        <f t="shared" si="197"/>
        <v>2839</v>
      </c>
      <c r="C388" s="412">
        <f t="shared" si="198"/>
        <v>1156</v>
      </c>
      <c r="D388" s="412">
        <f t="shared" si="199"/>
        <v>1683</v>
      </c>
      <c r="E388" s="387">
        <f t="shared" si="200"/>
        <v>94</v>
      </c>
      <c r="F388" s="415">
        <v>47</v>
      </c>
      <c r="G388" s="415">
        <v>47</v>
      </c>
      <c r="H388" s="387">
        <f t="shared" si="201"/>
        <v>230</v>
      </c>
      <c r="I388" s="415">
        <v>123</v>
      </c>
      <c r="J388" s="415">
        <v>107</v>
      </c>
      <c r="K388" s="387">
        <f t="shared" si="202"/>
        <v>342</v>
      </c>
      <c r="L388" s="415">
        <v>186</v>
      </c>
      <c r="M388" s="415">
        <v>156</v>
      </c>
      <c r="N388" s="387">
        <f t="shared" si="203"/>
        <v>695</v>
      </c>
      <c r="O388" s="415">
        <v>210</v>
      </c>
      <c r="P388" s="415">
        <v>485</v>
      </c>
      <c r="Q388" s="387">
        <f t="shared" si="204"/>
        <v>800</v>
      </c>
      <c r="R388" s="415">
        <v>291</v>
      </c>
      <c r="S388" s="415">
        <v>509</v>
      </c>
      <c r="T388" s="387">
        <f t="shared" si="205"/>
        <v>678</v>
      </c>
      <c r="U388" s="415">
        <v>299</v>
      </c>
      <c r="V388" s="415">
        <v>379</v>
      </c>
      <c r="W388" s="23">
        <f t="shared" si="196"/>
        <v>3.5120490870404275</v>
      </c>
      <c r="X388" s="13">
        <f t="shared" si="195"/>
        <v>63.840791544861709</v>
      </c>
    </row>
    <row r="389" spans="1:24" ht="5.0999999999999996" customHeight="1" thickBot="1"/>
    <row r="390" spans="1:24" ht="20.100000000000001" customHeight="1">
      <c r="A390" s="467" t="s">
        <v>4</v>
      </c>
      <c r="B390" s="8" t="s">
        <v>216</v>
      </c>
      <c r="C390" s="6"/>
      <c r="D390" s="7"/>
      <c r="E390" s="6"/>
      <c r="F390" s="7"/>
      <c r="G390" s="6"/>
      <c r="H390" s="7"/>
      <c r="I390" s="8" t="s">
        <v>215</v>
      </c>
      <c r="J390" s="6"/>
      <c r="K390" s="7"/>
      <c r="L390" s="6"/>
      <c r="M390" s="7"/>
      <c r="N390" s="6"/>
      <c r="O390" s="7"/>
    </row>
    <row r="391" spans="1:24" ht="20.100000000000001" customHeight="1">
      <c r="A391" s="468"/>
      <c r="B391" s="469" t="s">
        <v>30</v>
      </c>
      <c r="C391" s="80"/>
      <c r="D391" s="80"/>
      <c r="E391" s="62"/>
      <c r="F391" s="80"/>
      <c r="G391" s="80"/>
      <c r="H391" s="81"/>
      <c r="I391" s="469" t="s">
        <v>30</v>
      </c>
      <c r="J391" s="80"/>
      <c r="K391" s="80"/>
      <c r="L391" s="62"/>
      <c r="M391" s="80"/>
      <c r="N391" s="80"/>
      <c r="O391" s="81"/>
    </row>
    <row r="392" spans="1:24" ht="20.100000000000001" customHeight="1" thickBot="1">
      <c r="A392" s="468"/>
      <c r="B392" s="470"/>
      <c r="C392" s="60" t="s">
        <v>36</v>
      </c>
      <c r="D392" s="63" t="s">
        <v>37</v>
      </c>
      <c r="E392" s="60" t="s">
        <v>84</v>
      </c>
      <c r="F392" s="60" t="s">
        <v>85</v>
      </c>
      <c r="G392" s="135" t="s">
        <v>86</v>
      </c>
      <c r="H392" s="97" t="s">
        <v>83</v>
      </c>
      <c r="I392" s="470"/>
      <c r="J392" s="60" t="s">
        <v>36</v>
      </c>
      <c r="K392" s="63" t="s">
        <v>37</v>
      </c>
      <c r="L392" s="60" t="s">
        <v>84</v>
      </c>
      <c r="M392" s="60" t="s">
        <v>85</v>
      </c>
      <c r="N392" s="135" t="s">
        <v>86</v>
      </c>
      <c r="O392" s="97" t="s">
        <v>83</v>
      </c>
    </row>
    <row r="393" spans="1:24" ht="20.100000000000001" customHeight="1" thickBot="1">
      <c r="A393" s="32" t="s">
        <v>27</v>
      </c>
      <c r="B393" s="64">
        <f t="shared" ref="B393:B415" si="206">SUM(C393:H393)</f>
        <v>100</v>
      </c>
      <c r="C393" s="47">
        <f t="shared" ref="C393:C415" si="207">E338/$B338*100</f>
        <v>6.6875800075963259</v>
      </c>
      <c r="D393" s="131">
        <f t="shared" ref="D393:D415" si="208">H338/$B338*100</f>
        <v>13.312560665100511</v>
      </c>
      <c r="E393" s="47">
        <f t="shared" ref="E393:E415" si="209">K338/$B338*100</f>
        <v>16.508644337220588</v>
      </c>
      <c r="F393" s="47">
        <f t="shared" ref="F393:F415" si="210">N338/$B338*100</f>
        <v>17.271793717557358</v>
      </c>
      <c r="G393" s="136">
        <f t="shared" ref="G393:G415" si="211">Q338/$B338*100</f>
        <v>22.003319875645335</v>
      </c>
      <c r="H393" s="48">
        <f t="shared" ref="H393:H415" si="212">T338/$B338*100</f>
        <v>24.216101396879878</v>
      </c>
      <c r="I393" s="64">
        <f t="shared" ref="I393:I415" si="213">SUM(J393:O393)</f>
        <v>100</v>
      </c>
      <c r="J393" s="47">
        <f t="shared" ref="J393:J415" si="214">E366/$B366*100</f>
        <v>4.2072838834182784</v>
      </c>
      <c r="K393" s="131">
        <f t="shared" ref="K393:K415" si="215">H366/$B366*100</f>
        <v>9.4623682517690142</v>
      </c>
      <c r="L393" s="47">
        <f t="shared" ref="L393:L415" si="216">K366/$B366*100</f>
        <v>12.872977386313028</v>
      </c>
      <c r="M393" s="47">
        <f t="shared" ref="M393:M415" si="217">N366/$B366*100</f>
        <v>22.71512692364788</v>
      </c>
      <c r="N393" s="136">
        <f t="shared" ref="N393:N415" si="218">Q366/$B366*100</f>
        <v>27.026324904745408</v>
      </c>
      <c r="O393" s="48">
        <f t="shared" ref="O393:O415" si="219">T366/$B366*100</f>
        <v>23.715918650106389</v>
      </c>
    </row>
    <row r="394" spans="1:24" ht="20.100000000000001" customHeight="1">
      <c r="A394" s="29" t="s">
        <v>5</v>
      </c>
      <c r="B394" s="68">
        <f t="shared" si="206"/>
        <v>100</v>
      </c>
      <c r="C394" s="49">
        <f t="shared" si="207"/>
        <v>7.452389507725476</v>
      </c>
      <c r="D394" s="132">
        <f t="shared" si="208"/>
        <v>12.878189004671217</v>
      </c>
      <c r="E394" s="49">
        <f t="shared" si="209"/>
        <v>17.470355731225297</v>
      </c>
      <c r="F394" s="49">
        <f t="shared" si="210"/>
        <v>15.120373697448796</v>
      </c>
      <c r="G394" s="137">
        <f t="shared" si="211"/>
        <v>21.386992454186128</v>
      </c>
      <c r="H394" s="50">
        <f t="shared" si="212"/>
        <v>25.691699604743086</v>
      </c>
      <c r="I394" s="68">
        <f t="shared" si="213"/>
        <v>100</v>
      </c>
      <c r="J394" s="49">
        <f t="shared" si="214"/>
        <v>4.7115384615384617</v>
      </c>
      <c r="K394" s="132">
        <f t="shared" si="215"/>
        <v>8.6538461538461533</v>
      </c>
      <c r="L394" s="49">
        <f t="shared" si="216"/>
        <v>13.509615384615383</v>
      </c>
      <c r="M394" s="49">
        <f t="shared" si="217"/>
        <v>20.657051282051281</v>
      </c>
      <c r="N394" s="137">
        <f t="shared" si="218"/>
        <v>26.907051282051281</v>
      </c>
      <c r="O394" s="50">
        <f t="shared" si="219"/>
        <v>25.560897435897434</v>
      </c>
    </row>
    <row r="395" spans="1:24" ht="20.100000000000001" customHeight="1">
      <c r="A395" s="10" t="s">
        <v>6</v>
      </c>
      <c r="B395" s="69">
        <f t="shared" si="206"/>
        <v>100</v>
      </c>
      <c r="C395" s="51">
        <f t="shared" si="207"/>
        <v>7.0689750539299743</v>
      </c>
      <c r="D395" s="133">
        <f t="shared" si="208"/>
        <v>13.324852038276452</v>
      </c>
      <c r="E395" s="51">
        <f t="shared" si="209"/>
        <v>15.531832512860225</v>
      </c>
      <c r="F395" s="51">
        <f t="shared" si="210"/>
        <v>17.395873665578847</v>
      </c>
      <c r="G395" s="138">
        <f t="shared" si="211"/>
        <v>21.406051219647104</v>
      </c>
      <c r="H395" s="52">
        <f t="shared" si="212"/>
        <v>25.272415509707397</v>
      </c>
      <c r="I395" s="69">
        <f t="shared" si="213"/>
        <v>100</v>
      </c>
      <c r="J395" s="51">
        <f t="shared" si="214"/>
        <v>4.2938099389712292</v>
      </c>
      <c r="K395" s="133">
        <f t="shared" si="215"/>
        <v>10.211421098517873</v>
      </c>
      <c r="L395" s="51">
        <f t="shared" si="216"/>
        <v>12.794245858761988</v>
      </c>
      <c r="M395" s="51">
        <f t="shared" si="217"/>
        <v>23.539668700959023</v>
      </c>
      <c r="N395" s="138">
        <f t="shared" si="218"/>
        <v>25.697471665213602</v>
      </c>
      <c r="O395" s="52">
        <f t="shared" si="219"/>
        <v>23.463382737576286</v>
      </c>
    </row>
    <row r="396" spans="1:24" ht="20.100000000000001" customHeight="1">
      <c r="A396" s="10" t="s">
        <v>7</v>
      </c>
      <c r="B396" s="69">
        <f t="shared" si="206"/>
        <v>100</v>
      </c>
      <c r="C396" s="51">
        <f t="shared" si="207"/>
        <v>7.0571809354572563</v>
      </c>
      <c r="D396" s="133">
        <f t="shared" si="208"/>
        <v>12.572190137716571</v>
      </c>
      <c r="E396" s="51">
        <f t="shared" si="209"/>
        <v>16.195976391445072</v>
      </c>
      <c r="F396" s="51">
        <f t="shared" si="210"/>
        <v>16.494256520911339</v>
      </c>
      <c r="G396" s="138">
        <f t="shared" si="211"/>
        <v>21.622136193437839</v>
      </c>
      <c r="H396" s="52">
        <f t="shared" si="212"/>
        <v>26.058259821031921</v>
      </c>
      <c r="I396" s="69">
        <f t="shared" si="213"/>
        <v>100</v>
      </c>
      <c r="J396" s="51">
        <f t="shared" si="214"/>
        <v>5.0964737192282099</v>
      </c>
      <c r="K396" s="133">
        <f t="shared" si="215"/>
        <v>9.0751829673985362</v>
      </c>
      <c r="L396" s="51">
        <f t="shared" si="216"/>
        <v>12.81437125748503</v>
      </c>
      <c r="M396" s="51">
        <f t="shared" si="217"/>
        <v>22.168995342648039</v>
      </c>
      <c r="N396" s="138">
        <f t="shared" si="218"/>
        <v>26.520292747837658</v>
      </c>
      <c r="O396" s="52">
        <f t="shared" si="219"/>
        <v>24.324683965402528</v>
      </c>
    </row>
    <row r="397" spans="1:24" ht="20.100000000000001" customHeight="1">
      <c r="A397" s="10" t="s">
        <v>8</v>
      </c>
      <c r="B397" s="69">
        <f t="shared" si="206"/>
        <v>100</v>
      </c>
      <c r="C397" s="51">
        <f t="shared" si="207"/>
        <v>7.1711292200232828</v>
      </c>
      <c r="D397" s="133">
        <f t="shared" si="208"/>
        <v>15.227008149010477</v>
      </c>
      <c r="E397" s="51">
        <f t="shared" si="209"/>
        <v>17.497089639115252</v>
      </c>
      <c r="F397" s="51">
        <f t="shared" si="210"/>
        <v>16.251455180442377</v>
      </c>
      <c r="G397" s="138">
        <f t="shared" si="211"/>
        <v>20.954598370197903</v>
      </c>
      <c r="H397" s="52">
        <f t="shared" si="212"/>
        <v>22.898719441210709</v>
      </c>
      <c r="I397" s="69">
        <f t="shared" si="213"/>
        <v>100</v>
      </c>
      <c r="J397" s="51">
        <f t="shared" si="214"/>
        <v>3.7883736120182885</v>
      </c>
      <c r="K397" s="133">
        <f t="shared" si="215"/>
        <v>9.8628347485303713</v>
      </c>
      <c r="L397" s="51">
        <f t="shared" si="216"/>
        <v>13.063357282821686</v>
      </c>
      <c r="M397" s="51">
        <f t="shared" si="217"/>
        <v>21.924667973002396</v>
      </c>
      <c r="N397" s="138">
        <f t="shared" si="218"/>
        <v>27.607228391029825</v>
      </c>
      <c r="O397" s="52">
        <f t="shared" si="219"/>
        <v>23.753537992597433</v>
      </c>
    </row>
    <row r="398" spans="1:24" ht="20.100000000000001" customHeight="1">
      <c r="A398" s="10" t="s">
        <v>9</v>
      </c>
      <c r="B398" s="69">
        <f t="shared" si="206"/>
        <v>100</v>
      </c>
      <c r="C398" s="51">
        <f t="shared" si="207"/>
        <v>6.2640412316638026</v>
      </c>
      <c r="D398" s="133">
        <f t="shared" si="208"/>
        <v>12.03911721950575</v>
      </c>
      <c r="E398" s="51">
        <f t="shared" si="209"/>
        <v>16.122637769261267</v>
      </c>
      <c r="F398" s="51">
        <f t="shared" si="210"/>
        <v>16.611603013083123</v>
      </c>
      <c r="G398" s="138">
        <f t="shared" si="211"/>
        <v>22.783137306726577</v>
      </c>
      <c r="H398" s="52">
        <f t="shared" si="212"/>
        <v>26.179463459759482</v>
      </c>
      <c r="I398" s="69">
        <f t="shared" si="213"/>
        <v>100</v>
      </c>
      <c r="J398" s="51">
        <f t="shared" si="214"/>
        <v>4.1317538283733022</v>
      </c>
      <c r="K398" s="133">
        <f t="shared" si="215"/>
        <v>8.6102282577289806</v>
      </c>
      <c r="L398" s="51">
        <f t="shared" si="216"/>
        <v>12.193007801213522</v>
      </c>
      <c r="M398" s="51">
        <f t="shared" si="217"/>
        <v>23.201386882403931</v>
      </c>
      <c r="N398" s="138">
        <f t="shared" si="218"/>
        <v>29.037850332273905</v>
      </c>
      <c r="O398" s="52">
        <f t="shared" si="219"/>
        <v>22.825772898006356</v>
      </c>
    </row>
    <row r="399" spans="1:24" ht="20.100000000000001" customHeight="1">
      <c r="A399" s="10" t="s">
        <v>10</v>
      </c>
      <c r="B399" s="69">
        <f t="shared" si="206"/>
        <v>100.00000000000001</v>
      </c>
      <c r="C399" s="51">
        <f t="shared" si="207"/>
        <v>7.3374233128834359</v>
      </c>
      <c r="D399" s="133">
        <f t="shared" si="208"/>
        <v>13.742331288343559</v>
      </c>
      <c r="E399" s="51">
        <f t="shared" si="209"/>
        <v>16.662576687116566</v>
      </c>
      <c r="F399" s="51">
        <f t="shared" si="210"/>
        <v>16.760736196319019</v>
      </c>
      <c r="G399" s="138">
        <f t="shared" si="211"/>
        <v>22.45398773006135</v>
      </c>
      <c r="H399" s="52">
        <f t="shared" si="212"/>
        <v>23.042944785276074</v>
      </c>
      <c r="I399" s="69">
        <f t="shared" si="213"/>
        <v>100</v>
      </c>
      <c r="J399" s="51">
        <f t="shared" si="214"/>
        <v>4.426299957026214</v>
      </c>
      <c r="K399" s="133">
        <f t="shared" si="215"/>
        <v>9.3682853459389772</v>
      </c>
      <c r="L399" s="51">
        <f t="shared" si="216"/>
        <v>11.731843575418994</v>
      </c>
      <c r="M399" s="51">
        <f t="shared" si="217"/>
        <v>21.61581435324452</v>
      </c>
      <c r="N399" s="138">
        <f t="shared" si="218"/>
        <v>28.276751181779115</v>
      </c>
      <c r="O399" s="52">
        <f t="shared" si="219"/>
        <v>24.581005586592177</v>
      </c>
    </row>
    <row r="400" spans="1:24" ht="20.100000000000001" customHeight="1">
      <c r="A400" s="10" t="s">
        <v>11</v>
      </c>
      <c r="B400" s="69">
        <f t="shared" si="206"/>
        <v>100</v>
      </c>
      <c r="C400" s="51">
        <f t="shared" si="207"/>
        <v>7.2332730560578664</v>
      </c>
      <c r="D400" s="133">
        <f t="shared" si="208"/>
        <v>12.176009644364076</v>
      </c>
      <c r="E400" s="51">
        <f t="shared" si="209"/>
        <v>16.003616636528029</v>
      </c>
      <c r="F400" s="51">
        <f t="shared" si="210"/>
        <v>18.143459915611814</v>
      </c>
      <c r="G400" s="138">
        <f t="shared" si="211"/>
        <v>24.02049427365883</v>
      </c>
      <c r="H400" s="52">
        <f t="shared" si="212"/>
        <v>22.423146473779383</v>
      </c>
      <c r="I400" s="69">
        <f t="shared" si="213"/>
        <v>100</v>
      </c>
      <c r="J400" s="51">
        <f t="shared" si="214"/>
        <v>3.4923757993113624</v>
      </c>
      <c r="K400" s="133">
        <f t="shared" si="215"/>
        <v>7.5750122970978842</v>
      </c>
      <c r="L400" s="51">
        <f t="shared" si="216"/>
        <v>12.838170191834728</v>
      </c>
      <c r="M400" s="51">
        <f t="shared" si="217"/>
        <v>23.216920806689618</v>
      </c>
      <c r="N400" s="138">
        <f t="shared" si="218"/>
        <v>30.300049188391537</v>
      </c>
      <c r="O400" s="52">
        <f t="shared" si="219"/>
        <v>22.577471716674864</v>
      </c>
    </row>
    <row r="401" spans="1:15" ht="20.100000000000001" customHeight="1">
      <c r="A401" s="10" t="s">
        <v>12</v>
      </c>
      <c r="B401" s="69">
        <f t="shared" si="206"/>
        <v>100.00000000000001</v>
      </c>
      <c r="C401" s="51">
        <f t="shared" si="207"/>
        <v>5.5633310006997903</v>
      </c>
      <c r="D401" s="133">
        <f t="shared" si="208"/>
        <v>11.861441567529742</v>
      </c>
      <c r="E401" s="51">
        <f t="shared" si="209"/>
        <v>16.340097970608817</v>
      </c>
      <c r="F401" s="51">
        <f t="shared" si="210"/>
        <v>18.964310706787963</v>
      </c>
      <c r="G401" s="138">
        <f t="shared" si="211"/>
        <v>21.868439468159554</v>
      </c>
      <c r="H401" s="52">
        <f t="shared" si="212"/>
        <v>25.402379286214138</v>
      </c>
      <c r="I401" s="69">
        <f t="shared" si="213"/>
        <v>100</v>
      </c>
      <c r="J401" s="51">
        <f t="shared" si="214"/>
        <v>3.872053872053872</v>
      </c>
      <c r="K401" s="133">
        <f t="shared" si="215"/>
        <v>8.2491582491582491</v>
      </c>
      <c r="L401" s="51">
        <f t="shared" si="216"/>
        <v>12.850729517396184</v>
      </c>
      <c r="M401" s="51">
        <f t="shared" si="217"/>
        <v>23.681257014590347</v>
      </c>
      <c r="N401" s="138">
        <f t="shared" si="218"/>
        <v>26.430976430976433</v>
      </c>
      <c r="O401" s="52">
        <f t="shared" si="219"/>
        <v>24.915824915824917</v>
      </c>
    </row>
    <row r="402" spans="1:15" ht="20.100000000000001" customHeight="1">
      <c r="A402" s="10" t="s">
        <v>13</v>
      </c>
      <c r="B402" s="69">
        <f t="shared" si="206"/>
        <v>100</v>
      </c>
      <c r="C402" s="51">
        <f t="shared" si="207"/>
        <v>6.3421052631578947</v>
      </c>
      <c r="D402" s="133">
        <f t="shared" si="208"/>
        <v>14.657894736842106</v>
      </c>
      <c r="E402" s="51">
        <f t="shared" si="209"/>
        <v>15.263157894736842</v>
      </c>
      <c r="F402" s="51">
        <f t="shared" si="210"/>
        <v>18.710526315789476</v>
      </c>
      <c r="G402" s="138">
        <f t="shared" si="211"/>
        <v>22.578947368421055</v>
      </c>
      <c r="H402" s="52">
        <f t="shared" si="212"/>
        <v>22.447368421052634</v>
      </c>
      <c r="I402" s="69">
        <f t="shared" si="213"/>
        <v>100</v>
      </c>
      <c r="J402" s="51">
        <f t="shared" si="214"/>
        <v>5.3410682136427283</v>
      </c>
      <c r="K402" s="133">
        <f t="shared" si="215"/>
        <v>11.562312462492498</v>
      </c>
      <c r="L402" s="51">
        <f t="shared" si="216"/>
        <v>11.422284456891378</v>
      </c>
      <c r="M402" s="51">
        <f t="shared" si="217"/>
        <v>23.144628925785156</v>
      </c>
      <c r="N402" s="138">
        <f t="shared" si="218"/>
        <v>26.24524904980996</v>
      </c>
      <c r="O402" s="52">
        <f t="shared" si="219"/>
        <v>22.284456891378277</v>
      </c>
    </row>
    <row r="403" spans="1:15" ht="20.100000000000001" customHeight="1">
      <c r="A403" s="10" t="s">
        <v>14</v>
      </c>
      <c r="B403" s="69">
        <f t="shared" si="206"/>
        <v>100.00000000000001</v>
      </c>
      <c r="C403" s="51">
        <f t="shared" si="207"/>
        <v>6.3432835820895521</v>
      </c>
      <c r="D403" s="133">
        <f t="shared" si="208"/>
        <v>13.432835820895523</v>
      </c>
      <c r="E403" s="51">
        <f t="shared" si="209"/>
        <v>15.408252853380159</v>
      </c>
      <c r="F403" s="51">
        <f t="shared" si="210"/>
        <v>18.503072870939423</v>
      </c>
      <c r="G403" s="138">
        <f t="shared" si="211"/>
        <v>22.980684811237928</v>
      </c>
      <c r="H403" s="52">
        <f t="shared" si="212"/>
        <v>23.331870061457419</v>
      </c>
      <c r="I403" s="69">
        <f t="shared" si="213"/>
        <v>100</v>
      </c>
      <c r="J403" s="51">
        <f t="shared" si="214"/>
        <v>3.7623066104078764</v>
      </c>
      <c r="K403" s="133">
        <f t="shared" si="215"/>
        <v>9.3178621659634331</v>
      </c>
      <c r="L403" s="51">
        <f t="shared" si="216"/>
        <v>11.322081575246132</v>
      </c>
      <c r="M403" s="51">
        <f t="shared" si="217"/>
        <v>23.206751054852319</v>
      </c>
      <c r="N403" s="138">
        <f t="shared" si="218"/>
        <v>27.988748241912798</v>
      </c>
      <c r="O403" s="52">
        <f t="shared" si="219"/>
        <v>24.40225035161744</v>
      </c>
    </row>
    <row r="404" spans="1:15" ht="20.100000000000001" customHeight="1">
      <c r="A404" s="10" t="s">
        <v>15</v>
      </c>
      <c r="B404" s="69">
        <f t="shared" si="206"/>
        <v>100</v>
      </c>
      <c r="C404" s="51">
        <f t="shared" si="207"/>
        <v>6.9651741293532341</v>
      </c>
      <c r="D404" s="133">
        <f t="shared" si="208"/>
        <v>12.278606965174129</v>
      </c>
      <c r="E404" s="51">
        <f t="shared" si="209"/>
        <v>16.417910447761194</v>
      </c>
      <c r="F404" s="51">
        <f t="shared" si="210"/>
        <v>17.990049751243781</v>
      </c>
      <c r="G404" s="138">
        <f t="shared" si="211"/>
        <v>21.313432835820894</v>
      </c>
      <c r="H404" s="52">
        <f t="shared" si="212"/>
        <v>25.034825870646767</v>
      </c>
      <c r="I404" s="69">
        <f t="shared" si="213"/>
        <v>100</v>
      </c>
      <c r="J404" s="51">
        <f t="shared" si="214"/>
        <v>4.7585724282715187</v>
      </c>
      <c r="K404" s="133">
        <f t="shared" si="215"/>
        <v>8.0825752274317715</v>
      </c>
      <c r="L404" s="51">
        <f t="shared" si="216"/>
        <v>12.666200139958011</v>
      </c>
      <c r="M404" s="51">
        <f t="shared" si="217"/>
        <v>23.897830650804757</v>
      </c>
      <c r="N404" s="138">
        <f t="shared" si="218"/>
        <v>25.5073477956613</v>
      </c>
      <c r="O404" s="52">
        <f t="shared" si="219"/>
        <v>25.087473757872637</v>
      </c>
    </row>
    <row r="405" spans="1:15" ht="20.100000000000001" customHeight="1">
      <c r="A405" s="10" t="s">
        <v>16</v>
      </c>
      <c r="B405" s="69">
        <f t="shared" si="206"/>
        <v>99.999999999999986</v>
      </c>
      <c r="C405" s="51">
        <f t="shared" si="207"/>
        <v>5.9926017262638718</v>
      </c>
      <c r="D405" s="133">
        <f t="shared" si="208"/>
        <v>14.451294697903821</v>
      </c>
      <c r="E405" s="51">
        <f t="shared" si="209"/>
        <v>16.9173859432799</v>
      </c>
      <c r="F405" s="51">
        <f t="shared" si="210"/>
        <v>17.435265104808877</v>
      </c>
      <c r="G405" s="138">
        <f t="shared" si="211"/>
        <v>23.205918618988903</v>
      </c>
      <c r="H405" s="52">
        <f t="shared" si="212"/>
        <v>21.997533908754622</v>
      </c>
      <c r="I405" s="69">
        <f t="shared" si="213"/>
        <v>100</v>
      </c>
      <c r="J405" s="51">
        <f t="shared" si="214"/>
        <v>3.7912759885854053</v>
      </c>
      <c r="K405" s="133">
        <f t="shared" si="215"/>
        <v>10.599266204647369</v>
      </c>
      <c r="L405" s="51">
        <f t="shared" si="216"/>
        <v>12.107623318385651</v>
      </c>
      <c r="M405" s="51">
        <f t="shared" si="217"/>
        <v>22.666123114553606</v>
      </c>
      <c r="N405" s="138">
        <f t="shared" si="218"/>
        <v>28.251121076233183</v>
      </c>
      <c r="O405" s="52">
        <f t="shared" si="219"/>
        <v>22.584590297594779</v>
      </c>
    </row>
    <row r="406" spans="1:15" ht="20.100000000000001" customHeight="1">
      <c r="A406" s="10" t="s">
        <v>17</v>
      </c>
      <c r="B406" s="69">
        <f t="shared" si="206"/>
        <v>100</v>
      </c>
      <c r="C406" s="51">
        <f t="shared" si="207"/>
        <v>6.1689247621793024</v>
      </c>
      <c r="D406" s="133">
        <f t="shared" si="208"/>
        <v>11.588353992505045</v>
      </c>
      <c r="E406" s="51">
        <f t="shared" si="209"/>
        <v>15.537618910348804</v>
      </c>
      <c r="F406" s="51">
        <f t="shared" si="210"/>
        <v>19.313923320841742</v>
      </c>
      <c r="G406" s="138">
        <f t="shared" si="211"/>
        <v>23.119054482559815</v>
      </c>
      <c r="H406" s="52">
        <f t="shared" si="212"/>
        <v>24.272124531565293</v>
      </c>
      <c r="I406" s="69">
        <f t="shared" si="213"/>
        <v>100</v>
      </c>
      <c r="J406" s="51">
        <f t="shared" si="214"/>
        <v>3.6827195467422094</v>
      </c>
      <c r="K406" s="133">
        <f t="shared" si="215"/>
        <v>8.262511803588291</v>
      </c>
      <c r="L406" s="51">
        <f t="shared" si="216"/>
        <v>11.237016052880074</v>
      </c>
      <c r="M406" s="51">
        <f t="shared" si="217"/>
        <v>23.465533522190746</v>
      </c>
      <c r="N406" s="138">
        <f t="shared" si="218"/>
        <v>28.04532577903683</v>
      </c>
      <c r="O406" s="52">
        <f t="shared" si="219"/>
        <v>25.306893295561849</v>
      </c>
    </row>
    <row r="407" spans="1:15" ht="20.100000000000001" customHeight="1">
      <c r="A407" s="10" t="s">
        <v>18</v>
      </c>
      <c r="B407" s="69">
        <f t="shared" si="206"/>
        <v>100</v>
      </c>
      <c r="C407" s="51">
        <f t="shared" si="207"/>
        <v>6.8029286150091517</v>
      </c>
      <c r="D407" s="133">
        <f t="shared" si="208"/>
        <v>14.841366687004271</v>
      </c>
      <c r="E407" s="51">
        <f t="shared" si="209"/>
        <v>16.412446613788894</v>
      </c>
      <c r="F407" s="51">
        <f t="shared" si="210"/>
        <v>17.068334350213547</v>
      </c>
      <c r="G407" s="138">
        <f t="shared" si="211"/>
        <v>20.408785845027456</v>
      </c>
      <c r="H407" s="52">
        <f t="shared" si="212"/>
        <v>24.466137888956681</v>
      </c>
      <c r="I407" s="69">
        <f t="shared" si="213"/>
        <v>99.999999999999986</v>
      </c>
      <c r="J407" s="51">
        <f t="shared" si="214"/>
        <v>4.1847826086956523</v>
      </c>
      <c r="K407" s="133">
        <f t="shared" si="215"/>
        <v>9.4565217391304337</v>
      </c>
      <c r="L407" s="51">
        <f t="shared" si="216"/>
        <v>12.282608695652174</v>
      </c>
      <c r="M407" s="51">
        <f t="shared" si="217"/>
        <v>21.90217391304348</v>
      </c>
      <c r="N407" s="138">
        <f t="shared" si="218"/>
        <v>25.59782608695652</v>
      </c>
      <c r="O407" s="52">
        <f t="shared" si="219"/>
        <v>26.576086956521738</v>
      </c>
    </row>
    <row r="408" spans="1:15" ht="20.100000000000001" customHeight="1">
      <c r="A408" s="10" t="s">
        <v>19</v>
      </c>
      <c r="B408" s="69">
        <f t="shared" si="206"/>
        <v>100</v>
      </c>
      <c r="C408" s="51">
        <f t="shared" si="207"/>
        <v>6.950053134962805</v>
      </c>
      <c r="D408" s="133">
        <f t="shared" si="208"/>
        <v>12.327311370882041</v>
      </c>
      <c r="E408" s="51">
        <f t="shared" si="209"/>
        <v>16.238044633368755</v>
      </c>
      <c r="F408" s="51">
        <f t="shared" si="210"/>
        <v>17.109458023379386</v>
      </c>
      <c r="G408" s="138">
        <f t="shared" si="211"/>
        <v>23.549415515409137</v>
      </c>
      <c r="H408" s="52">
        <f t="shared" si="212"/>
        <v>23.825717321997875</v>
      </c>
      <c r="I408" s="69">
        <f t="shared" si="213"/>
        <v>100</v>
      </c>
      <c r="J408" s="51">
        <f t="shared" si="214"/>
        <v>4.1033434650455929</v>
      </c>
      <c r="K408" s="133">
        <f t="shared" si="215"/>
        <v>8.0927051671732517</v>
      </c>
      <c r="L408" s="51">
        <f t="shared" si="216"/>
        <v>13.221884498480243</v>
      </c>
      <c r="M408" s="51">
        <f t="shared" si="217"/>
        <v>23.100303951367781</v>
      </c>
      <c r="N408" s="138">
        <f t="shared" si="218"/>
        <v>28.419452887537993</v>
      </c>
      <c r="O408" s="52">
        <f t="shared" si="219"/>
        <v>23.062310030395135</v>
      </c>
    </row>
    <row r="409" spans="1:15" ht="20.100000000000001" customHeight="1">
      <c r="A409" s="10" t="s">
        <v>20</v>
      </c>
      <c r="B409" s="69">
        <f t="shared" si="206"/>
        <v>100</v>
      </c>
      <c r="C409" s="51">
        <f t="shared" si="207"/>
        <v>6.7419253684540603</v>
      </c>
      <c r="D409" s="133">
        <f t="shared" si="208"/>
        <v>15.694575101912825</v>
      </c>
      <c r="E409" s="51">
        <f t="shared" si="209"/>
        <v>19.332079021636879</v>
      </c>
      <c r="F409" s="51">
        <f t="shared" si="210"/>
        <v>15.569143932267169</v>
      </c>
      <c r="G409" s="138">
        <f t="shared" si="211"/>
        <v>20.225776105362183</v>
      </c>
      <c r="H409" s="52">
        <f t="shared" si="212"/>
        <v>22.436500470366884</v>
      </c>
      <c r="I409" s="69">
        <f t="shared" si="213"/>
        <v>100</v>
      </c>
      <c r="J409" s="51">
        <f t="shared" si="214"/>
        <v>3.7473556965850712</v>
      </c>
      <c r="K409" s="133">
        <f t="shared" si="215"/>
        <v>11.15140525838622</v>
      </c>
      <c r="L409" s="51">
        <f t="shared" si="216"/>
        <v>15.59383499546691</v>
      </c>
      <c r="M409" s="51">
        <f t="shared" si="217"/>
        <v>21.305530371713509</v>
      </c>
      <c r="N409" s="138">
        <f t="shared" si="218"/>
        <v>25.717739498337867</v>
      </c>
      <c r="O409" s="52">
        <f t="shared" si="219"/>
        <v>22.484134179510427</v>
      </c>
    </row>
    <row r="410" spans="1:15" ht="20.100000000000001" customHeight="1">
      <c r="A410" s="10" t="s">
        <v>21</v>
      </c>
      <c r="B410" s="69">
        <f t="shared" si="206"/>
        <v>100</v>
      </c>
      <c r="C410" s="51">
        <f t="shared" si="207"/>
        <v>6</v>
      </c>
      <c r="D410" s="133">
        <f t="shared" si="208"/>
        <v>13.688311688311689</v>
      </c>
      <c r="E410" s="51">
        <f t="shared" si="209"/>
        <v>17.220779220779221</v>
      </c>
      <c r="F410" s="51">
        <f t="shared" si="210"/>
        <v>16.805194805194805</v>
      </c>
      <c r="G410" s="138">
        <f t="shared" si="211"/>
        <v>24.311688311688311</v>
      </c>
      <c r="H410" s="52">
        <f t="shared" si="212"/>
        <v>21.974025974025974</v>
      </c>
      <c r="I410" s="69">
        <f t="shared" si="213"/>
        <v>100</v>
      </c>
      <c r="J410" s="51">
        <f t="shared" si="214"/>
        <v>3.7665782493368702</v>
      </c>
      <c r="K410" s="133">
        <f t="shared" si="215"/>
        <v>10.786914235190096</v>
      </c>
      <c r="L410" s="51">
        <f t="shared" si="216"/>
        <v>14.553492484526966</v>
      </c>
      <c r="M410" s="51">
        <f t="shared" si="217"/>
        <v>21.237842617152964</v>
      </c>
      <c r="N410" s="138">
        <f t="shared" si="218"/>
        <v>27.161803713527849</v>
      </c>
      <c r="O410" s="52">
        <f t="shared" si="219"/>
        <v>22.49336870026525</v>
      </c>
    </row>
    <row r="411" spans="1:15" ht="20.100000000000001" customHeight="1">
      <c r="A411" s="10" t="s">
        <v>22</v>
      </c>
      <c r="B411" s="69">
        <f t="shared" si="206"/>
        <v>100</v>
      </c>
      <c r="C411" s="51">
        <f t="shared" si="207"/>
        <v>6.1228370412625974</v>
      </c>
      <c r="D411" s="133">
        <f t="shared" si="208"/>
        <v>13.424605438296256</v>
      </c>
      <c r="E411" s="51">
        <f t="shared" si="209"/>
        <v>17.322684921087657</v>
      </c>
      <c r="F411" s="51">
        <f t="shared" si="210"/>
        <v>18.824871648602397</v>
      </c>
      <c r="G411" s="138">
        <f t="shared" si="211"/>
        <v>22.076440387906445</v>
      </c>
      <c r="H411" s="52">
        <f t="shared" si="212"/>
        <v>22.228560562844649</v>
      </c>
      <c r="I411" s="69">
        <f t="shared" si="213"/>
        <v>100</v>
      </c>
      <c r="J411" s="51">
        <f t="shared" si="214"/>
        <v>3.6148537627341435</v>
      </c>
      <c r="K411" s="133">
        <f t="shared" si="215"/>
        <v>8.9714097929674672</v>
      </c>
      <c r="L411" s="51">
        <f t="shared" si="216"/>
        <v>13.50640814985212</v>
      </c>
      <c r="M411" s="51">
        <f t="shared" si="217"/>
        <v>23.956621754847191</v>
      </c>
      <c r="N411" s="138">
        <f t="shared" si="218"/>
        <v>27.801511666118962</v>
      </c>
      <c r="O411" s="52">
        <f t="shared" si="219"/>
        <v>22.14919487348012</v>
      </c>
    </row>
    <row r="412" spans="1:15" ht="20.100000000000001" customHeight="1">
      <c r="A412" s="10" t="s">
        <v>23</v>
      </c>
      <c r="B412" s="69">
        <f t="shared" si="206"/>
        <v>100</v>
      </c>
      <c r="C412" s="51">
        <f t="shared" si="207"/>
        <v>6.357835027180335</v>
      </c>
      <c r="D412" s="133">
        <f t="shared" si="208"/>
        <v>14.015599149137319</v>
      </c>
      <c r="E412" s="51">
        <f t="shared" si="209"/>
        <v>17.726305837863389</v>
      </c>
      <c r="F412" s="51">
        <f t="shared" si="210"/>
        <v>16.686362562042071</v>
      </c>
      <c r="G412" s="138">
        <f t="shared" si="211"/>
        <v>21.673363271094303</v>
      </c>
      <c r="H412" s="52">
        <f t="shared" si="212"/>
        <v>23.540534152682582</v>
      </c>
      <c r="I412" s="69">
        <f t="shared" si="213"/>
        <v>100</v>
      </c>
      <c r="J412" s="51">
        <f t="shared" si="214"/>
        <v>3.6916835699797161</v>
      </c>
      <c r="K412" s="133">
        <f t="shared" si="215"/>
        <v>9.8985801217038532</v>
      </c>
      <c r="L412" s="51">
        <f t="shared" si="216"/>
        <v>14.442190669371197</v>
      </c>
      <c r="M412" s="51">
        <f t="shared" si="217"/>
        <v>21.825557809330629</v>
      </c>
      <c r="N412" s="138">
        <f t="shared" si="218"/>
        <v>27.139959432048684</v>
      </c>
      <c r="O412" s="52">
        <f t="shared" si="219"/>
        <v>23.002028397565923</v>
      </c>
    </row>
    <row r="413" spans="1:15" ht="20.100000000000001" customHeight="1">
      <c r="A413" s="10" t="s">
        <v>24</v>
      </c>
      <c r="B413" s="69">
        <f t="shared" si="206"/>
        <v>99.999999999999986</v>
      </c>
      <c r="C413" s="51">
        <f t="shared" si="207"/>
        <v>5.8734939759036147</v>
      </c>
      <c r="D413" s="133">
        <f t="shared" si="208"/>
        <v>12.586058519793458</v>
      </c>
      <c r="E413" s="51">
        <f t="shared" si="209"/>
        <v>16.609294320137693</v>
      </c>
      <c r="F413" s="51">
        <f t="shared" si="210"/>
        <v>19.320137693631668</v>
      </c>
      <c r="G413" s="138">
        <f t="shared" si="211"/>
        <v>22.654905335628229</v>
      </c>
      <c r="H413" s="52">
        <f t="shared" si="212"/>
        <v>22.956110154905335</v>
      </c>
      <c r="I413" s="69">
        <f t="shared" si="213"/>
        <v>100</v>
      </c>
      <c r="J413" s="51">
        <f t="shared" si="214"/>
        <v>3.7583421145064979</v>
      </c>
      <c r="K413" s="133">
        <f t="shared" si="215"/>
        <v>9.2377941693010186</v>
      </c>
      <c r="L413" s="51">
        <f t="shared" si="216"/>
        <v>12.961011591148578</v>
      </c>
      <c r="M413" s="51">
        <f t="shared" si="217"/>
        <v>24.903407095187919</v>
      </c>
      <c r="N413" s="138">
        <f t="shared" si="218"/>
        <v>26.167896030909731</v>
      </c>
      <c r="O413" s="52">
        <f t="shared" si="219"/>
        <v>22.971548998946258</v>
      </c>
    </row>
    <row r="414" spans="1:15" ht="20.100000000000001" customHeight="1">
      <c r="A414" s="10" t="s">
        <v>25</v>
      </c>
      <c r="B414" s="69">
        <f t="shared" si="206"/>
        <v>100</v>
      </c>
      <c r="C414" s="51">
        <f t="shared" si="207"/>
        <v>5.8405438813349813</v>
      </c>
      <c r="D414" s="133">
        <f t="shared" si="208"/>
        <v>13.133498145859084</v>
      </c>
      <c r="E414" s="51">
        <f t="shared" si="209"/>
        <v>16.779975278121135</v>
      </c>
      <c r="F414" s="51">
        <f t="shared" si="210"/>
        <v>19.283065512978986</v>
      </c>
      <c r="G414" s="138">
        <f t="shared" si="211"/>
        <v>23.022249690976516</v>
      </c>
      <c r="H414" s="52">
        <f t="shared" si="212"/>
        <v>21.940667490729297</v>
      </c>
      <c r="I414" s="69">
        <f t="shared" si="213"/>
        <v>100</v>
      </c>
      <c r="J414" s="51">
        <f t="shared" si="214"/>
        <v>4.4738179969496699</v>
      </c>
      <c r="K414" s="133">
        <f t="shared" si="215"/>
        <v>8.185053380782918</v>
      </c>
      <c r="L414" s="51">
        <f t="shared" si="216"/>
        <v>11.896288764616166</v>
      </c>
      <c r="M414" s="51">
        <f t="shared" si="217"/>
        <v>25.216065073716322</v>
      </c>
      <c r="N414" s="138">
        <f t="shared" si="218"/>
        <v>27.351296390442297</v>
      </c>
      <c r="O414" s="52">
        <f t="shared" si="219"/>
        <v>22.877478393492627</v>
      </c>
    </row>
    <row r="415" spans="1:15" ht="20.100000000000001" customHeight="1" thickBot="1">
      <c r="A415" s="11" t="s">
        <v>26</v>
      </c>
      <c r="B415" s="70">
        <f t="shared" si="206"/>
        <v>100</v>
      </c>
      <c r="C415" s="53">
        <f t="shared" si="207"/>
        <v>5.1270519451315488</v>
      </c>
      <c r="D415" s="134">
        <f t="shared" si="208"/>
        <v>11.288509107263325</v>
      </c>
      <c r="E415" s="53">
        <f t="shared" si="209"/>
        <v>14.7515178772206</v>
      </c>
      <c r="F415" s="53">
        <f t="shared" si="210"/>
        <v>20.238362941308747</v>
      </c>
      <c r="G415" s="139">
        <f t="shared" si="211"/>
        <v>23.476501011918145</v>
      </c>
      <c r="H415" s="54">
        <f t="shared" si="212"/>
        <v>25.118057117157633</v>
      </c>
      <c r="I415" s="70">
        <f t="shared" si="213"/>
        <v>100</v>
      </c>
      <c r="J415" s="53">
        <f t="shared" si="214"/>
        <v>3.3110250088059177</v>
      </c>
      <c r="K415" s="134">
        <f t="shared" si="215"/>
        <v>8.1014441704825657</v>
      </c>
      <c r="L415" s="53">
        <f t="shared" si="216"/>
        <v>12.046495244804509</v>
      </c>
      <c r="M415" s="53">
        <f t="shared" si="217"/>
        <v>24.480450862979922</v>
      </c>
      <c r="N415" s="139">
        <f t="shared" si="218"/>
        <v>28.178936245156745</v>
      </c>
      <c r="O415" s="54">
        <f t="shared" si="219"/>
        <v>23.88164846777034</v>
      </c>
    </row>
    <row r="416" spans="1:15" ht="5.0999999999999996" customHeight="1" thickBot="1"/>
    <row r="417" spans="1:15" ht="20.100000000000001" customHeight="1">
      <c r="A417" s="467" t="s">
        <v>4</v>
      </c>
      <c r="B417" s="8" t="s">
        <v>217</v>
      </c>
      <c r="C417" s="6"/>
      <c r="D417" s="7"/>
      <c r="E417" s="6"/>
      <c r="F417" s="7"/>
      <c r="G417" s="6"/>
      <c r="H417" s="7"/>
      <c r="I417" s="8" t="s">
        <v>219</v>
      </c>
      <c r="J417" s="6"/>
      <c r="K417" s="7"/>
      <c r="L417" s="6"/>
      <c r="M417" s="7"/>
      <c r="N417" s="6"/>
      <c r="O417" s="7"/>
    </row>
    <row r="418" spans="1:15" ht="20.100000000000001" customHeight="1">
      <c r="A418" s="468"/>
      <c r="B418" s="469" t="s">
        <v>30</v>
      </c>
      <c r="C418" s="80"/>
      <c r="D418" s="80"/>
      <c r="E418" s="62"/>
      <c r="F418" s="80"/>
      <c r="G418" s="80"/>
      <c r="H418" s="81"/>
      <c r="I418" s="469" t="s">
        <v>30</v>
      </c>
      <c r="J418" s="80"/>
      <c r="K418" s="80"/>
      <c r="L418" s="62"/>
      <c r="M418" s="80"/>
      <c r="N418" s="80"/>
      <c r="O418" s="81"/>
    </row>
    <row r="419" spans="1:15" ht="20.100000000000001" customHeight="1" thickBot="1">
      <c r="A419" s="468"/>
      <c r="B419" s="470"/>
      <c r="C419" s="60" t="s">
        <v>36</v>
      </c>
      <c r="D419" s="63" t="s">
        <v>37</v>
      </c>
      <c r="E419" s="60" t="s">
        <v>84</v>
      </c>
      <c r="F419" s="60" t="s">
        <v>85</v>
      </c>
      <c r="G419" s="135" t="s">
        <v>86</v>
      </c>
      <c r="H419" s="97" t="s">
        <v>83</v>
      </c>
      <c r="I419" s="470"/>
      <c r="J419" s="60" t="s">
        <v>36</v>
      </c>
      <c r="K419" s="63" t="s">
        <v>37</v>
      </c>
      <c r="L419" s="60" t="s">
        <v>84</v>
      </c>
      <c r="M419" s="60" t="s">
        <v>85</v>
      </c>
      <c r="N419" s="135" t="s">
        <v>86</v>
      </c>
      <c r="O419" s="97" t="s">
        <v>83</v>
      </c>
    </row>
    <row r="420" spans="1:15" ht="20.100000000000001" customHeight="1" thickBot="1">
      <c r="A420" s="32" t="s">
        <v>27</v>
      </c>
      <c r="B420" s="64">
        <f t="shared" ref="B420:B442" si="220">SUM(C420:H420)</f>
        <v>100</v>
      </c>
      <c r="C420" s="47">
        <f>F338/$C338*100</f>
        <v>7.3186845130346319</v>
      </c>
      <c r="D420" s="131">
        <f>I338/$C338*100</f>
        <v>14.29911604983946</v>
      </c>
      <c r="E420" s="47">
        <f>L338/$C338*100</f>
        <v>18.276231121916414</v>
      </c>
      <c r="F420" s="47">
        <f>O338/$C338*100</f>
        <v>14.362538482882551</v>
      </c>
      <c r="G420" s="136">
        <f>R338/$C338*100</f>
        <v>19.202462904483173</v>
      </c>
      <c r="H420" s="48">
        <f>U338/$C338*100</f>
        <v>26.540966927843769</v>
      </c>
      <c r="I420" s="64">
        <f t="shared" ref="I420:I442" si="221">SUM(J420:O420)</f>
        <v>100</v>
      </c>
      <c r="J420" s="47">
        <f>G338/$D338*100</f>
        <v>5.9692289181994553</v>
      </c>
      <c r="K420" s="131">
        <f>J338/$D338*100</f>
        <v>12.189619647771879</v>
      </c>
      <c r="L420" s="47">
        <f>M338/$D338*100</f>
        <v>14.496698801341534</v>
      </c>
      <c r="M420" s="47">
        <f>P338/$D338*100</f>
        <v>20.583236829044534</v>
      </c>
      <c r="N420" s="136">
        <f>S338/$D338*100</f>
        <v>25.191379284414435</v>
      </c>
      <c r="O420" s="48">
        <f>V338/$D338*100</f>
        <v>21.569836519228165</v>
      </c>
    </row>
    <row r="421" spans="1:15" ht="20.100000000000001" customHeight="1">
      <c r="A421" s="29" t="s">
        <v>5</v>
      </c>
      <c r="B421" s="68">
        <f t="shared" si="220"/>
        <v>100</v>
      </c>
      <c r="C421" s="49">
        <f t="shared" ref="C421:C442" si="222">F339/$C339*100</f>
        <v>8.0899457224088902</v>
      </c>
      <c r="D421" s="132">
        <f t="shared" ref="D421:D442" si="223">I339/$C339*100</f>
        <v>13.401395709485655</v>
      </c>
      <c r="E421" s="49">
        <f t="shared" ref="E421:E442" si="224">L339/$C339*100</f>
        <v>18.816231584388731</v>
      </c>
      <c r="F421" s="49">
        <f t="shared" ref="F421:F442" si="225">O339/$C339*100</f>
        <v>13.181700697854742</v>
      </c>
      <c r="G421" s="137">
        <f t="shared" ref="G421:G442" si="226">R339/$C339*100</f>
        <v>18.531920392866375</v>
      </c>
      <c r="H421" s="50">
        <f t="shared" ref="H421:H442" si="227">U339/$C339*100</f>
        <v>27.978805892995606</v>
      </c>
      <c r="I421" s="68">
        <f t="shared" si="221"/>
        <v>100</v>
      </c>
      <c r="J421" s="49">
        <f t="shared" ref="J421:J442" si="228">G339/$D339*100</f>
        <v>6.6537153958232151</v>
      </c>
      <c r="K421" s="132">
        <f t="shared" ref="K421:K442" si="229">J339/$D339*100</f>
        <v>12.222761858507367</v>
      </c>
      <c r="L421" s="49">
        <f t="shared" ref="L421:L442" si="230">M339/$D339*100</f>
        <v>15.784361340456531</v>
      </c>
      <c r="M421" s="49">
        <f t="shared" ref="M421:M442" si="231">P339/$D339*100</f>
        <v>17.548971992876801</v>
      </c>
      <c r="N421" s="137">
        <f t="shared" ref="N421:N442" si="232">S339/$D339*100</f>
        <v>24.963574550752792</v>
      </c>
      <c r="O421" s="50">
        <f t="shared" ref="O421:O442" si="233">V339/$D339*100</f>
        <v>22.826614861583295</v>
      </c>
    </row>
    <row r="422" spans="1:15" ht="20.100000000000001" customHeight="1">
      <c r="A422" s="10" t="s">
        <v>6</v>
      </c>
      <c r="B422" s="69">
        <f t="shared" si="220"/>
        <v>99.999999999999986</v>
      </c>
      <c r="C422" s="51">
        <f t="shared" si="222"/>
        <v>7.6311285613611197</v>
      </c>
      <c r="D422" s="133">
        <f t="shared" si="223"/>
        <v>13.893083660525521</v>
      </c>
      <c r="E422" s="51">
        <f t="shared" si="224"/>
        <v>17.094533373603142</v>
      </c>
      <c r="F422" s="51">
        <f t="shared" si="225"/>
        <v>14.60787274740763</v>
      </c>
      <c r="G422" s="138">
        <f t="shared" si="226"/>
        <v>19.097956307258631</v>
      </c>
      <c r="H422" s="52">
        <f t="shared" si="227"/>
        <v>27.675425349843952</v>
      </c>
      <c r="I422" s="69">
        <f t="shared" si="221"/>
        <v>100</v>
      </c>
      <c r="J422" s="51">
        <f t="shared" si="228"/>
        <v>6.3835011048367294</v>
      </c>
      <c r="K422" s="133">
        <f t="shared" si="229"/>
        <v>12.631966609378836</v>
      </c>
      <c r="L422" s="51">
        <f t="shared" si="230"/>
        <v>13.626319666093789</v>
      </c>
      <c r="M422" s="51">
        <f t="shared" si="231"/>
        <v>20.795482445371963</v>
      </c>
      <c r="N422" s="138">
        <f t="shared" si="232"/>
        <v>24.220476307390129</v>
      </c>
      <c r="O422" s="52">
        <f t="shared" si="233"/>
        <v>22.342253866928555</v>
      </c>
    </row>
    <row r="423" spans="1:15" ht="20.100000000000001" customHeight="1">
      <c r="A423" s="10" t="s">
        <v>7</v>
      </c>
      <c r="B423" s="69">
        <f t="shared" si="220"/>
        <v>100</v>
      </c>
      <c r="C423" s="51">
        <f t="shared" si="222"/>
        <v>7.2339465071662339</v>
      </c>
      <c r="D423" s="133">
        <f t="shared" si="223"/>
        <v>12.425234172215326</v>
      </c>
      <c r="E423" s="51">
        <f t="shared" si="224"/>
        <v>16.679832975962082</v>
      </c>
      <c r="F423" s="51">
        <f t="shared" si="225"/>
        <v>14.276041078885001</v>
      </c>
      <c r="G423" s="138">
        <f t="shared" si="226"/>
        <v>20.494300868976413</v>
      </c>
      <c r="H423" s="52">
        <f t="shared" si="227"/>
        <v>28.890644396794947</v>
      </c>
      <c r="I423" s="69">
        <f t="shared" si="221"/>
        <v>99.999999999999986</v>
      </c>
      <c r="J423" s="51">
        <f t="shared" si="228"/>
        <v>6.8300464037122977</v>
      </c>
      <c r="K423" s="133">
        <f t="shared" si="229"/>
        <v>12.761020881670534</v>
      </c>
      <c r="L423" s="51">
        <f t="shared" si="230"/>
        <v>15.574245939675174</v>
      </c>
      <c r="M423" s="51">
        <f t="shared" si="231"/>
        <v>19.344547563805104</v>
      </c>
      <c r="N423" s="138">
        <f t="shared" si="232"/>
        <v>23.071345707656612</v>
      </c>
      <c r="O423" s="52">
        <f t="shared" si="233"/>
        <v>22.418793503480277</v>
      </c>
    </row>
    <row r="424" spans="1:15" ht="20.100000000000001" customHeight="1">
      <c r="A424" s="10" t="s">
        <v>8</v>
      </c>
      <c r="B424" s="69">
        <f t="shared" si="220"/>
        <v>100</v>
      </c>
      <c r="C424" s="51">
        <f t="shared" si="222"/>
        <v>8.0895390070921991</v>
      </c>
      <c r="D424" s="133">
        <f t="shared" si="223"/>
        <v>15.913120567375886</v>
      </c>
      <c r="E424" s="51">
        <f t="shared" si="224"/>
        <v>19.658687943262411</v>
      </c>
      <c r="F424" s="51">
        <f t="shared" si="225"/>
        <v>14.228723404255319</v>
      </c>
      <c r="G424" s="138">
        <f t="shared" si="226"/>
        <v>17.198581560283689</v>
      </c>
      <c r="H424" s="52">
        <f t="shared" si="227"/>
        <v>24.911347517730498</v>
      </c>
      <c r="I424" s="69">
        <f t="shared" si="221"/>
        <v>100</v>
      </c>
      <c r="J424" s="51">
        <f t="shared" si="228"/>
        <v>6.1549779303580188</v>
      </c>
      <c r="K424" s="133">
        <f t="shared" si="229"/>
        <v>14.467876410004903</v>
      </c>
      <c r="L424" s="51">
        <f t="shared" si="230"/>
        <v>15.105443845022071</v>
      </c>
      <c r="M424" s="51">
        <f t="shared" si="231"/>
        <v>18.489455615497793</v>
      </c>
      <c r="N424" s="138">
        <f t="shared" si="232"/>
        <v>25.110348209906817</v>
      </c>
      <c r="O424" s="52">
        <f t="shared" si="233"/>
        <v>20.671897989210397</v>
      </c>
    </row>
    <row r="425" spans="1:15" ht="20.100000000000001" customHeight="1">
      <c r="A425" s="10" t="s">
        <v>9</v>
      </c>
      <c r="B425" s="69">
        <f t="shared" si="220"/>
        <v>100</v>
      </c>
      <c r="C425" s="51">
        <f t="shared" si="222"/>
        <v>6.7002881844380395</v>
      </c>
      <c r="D425" s="133">
        <f t="shared" si="223"/>
        <v>12.680115273775217</v>
      </c>
      <c r="E425" s="51">
        <f t="shared" si="224"/>
        <v>16.810758885686838</v>
      </c>
      <c r="F425" s="51">
        <f t="shared" si="225"/>
        <v>14.048991354466859</v>
      </c>
      <c r="G425" s="138">
        <f t="shared" si="226"/>
        <v>20.244956772334294</v>
      </c>
      <c r="H425" s="52">
        <f t="shared" si="227"/>
        <v>29.514889529298749</v>
      </c>
      <c r="I425" s="69">
        <f t="shared" si="221"/>
        <v>100</v>
      </c>
      <c r="J425" s="51">
        <f t="shared" si="228"/>
        <v>5.7302380252718184</v>
      </c>
      <c r="K425" s="133">
        <f t="shared" si="229"/>
        <v>11.254775198354393</v>
      </c>
      <c r="L425" s="51">
        <f t="shared" si="230"/>
        <v>15.280634734058186</v>
      </c>
      <c r="M425" s="51">
        <f t="shared" si="231"/>
        <v>19.7472818101675</v>
      </c>
      <c r="N425" s="138">
        <f t="shared" si="232"/>
        <v>25.888921539817805</v>
      </c>
      <c r="O425" s="52">
        <f t="shared" si="233"/>
        <v>22.098148692330298</v>
      </c>
    </row>
    <row r="426" spans="1:15" ht="20.100000000000001" customHeight="1">
      <c r="A426" s="10" t="s">
        <v>10</v>
      </c>
      <c r="B426" s="69">
        <f t="shared" si="220"/>
        <v>100</v>
      </c>
      <c r="C426" s="51">
        <f t="shared" si="222"/>
        <v>7.6427255985267033</v>
      </c>
      <c r="D426" s="133">
        <f t="shared" si="223"/>
        <v>14.686924493554329</v>
      </c>
      <c r="E426" s="51">
        <f t="shared" si="224"/>
        <v>18.278084714548804</v>
      </c>
      <c r="F426" s="51">
        <f t="shared" si="225"/>
        <v>15.05524861878453</v>
      </c>
      <c r="G426" s="138">
        <f t="shared" si="226"/>
        <v>19.659300184162063</v>
      </c>
      <c r="H426" s="52">
        <f t="shared" si="227"/>
        <v>24.677716390423573</v>
      </c>
      <c r="I426" s="69">
        <f t="shared" si="221"/>
        <v>100</v>
      </c>
      <c r="J426" s="51">
        <f t="shared" si="228"/>
        <v>6.9889647924330003</v>
      </c>
      <c r="K426" s="133">
        <f t="shared" si="229"/>
        <v>12.664214398318444</v>
      </c>
      <c r="L426" s="51">
        <f t="shared" si="230"/>
        <v>14.818707304256437</v>
      </c>
      <c r="M426" s="51">
        <f t="shared" si="231"/>
        <v>18.707304256437205</v>
      </c>
      <c r="N426" s="138">
        <f t="shared" si="232"/>
        <v>25.643720441408302</v>
      </c>
      <c r="O426" s="52">
        <f t="shared" si="233"/>
        <v>21.17708880714661</v>
      </c>
    </row>
    <row r="427" spans="1:15" ht="20.100000000000001" customHeight="1">
      <c r="A427" s="10" t="s">
        <v>11</v>
      </c>
      <c r="B427" s="69">
        <f t="shared" si="220"/>
        <v>100</v>
      </c>
      <c r="C427" s="51">
        <f t="shared" si="222"/>
        <v>7.49400479616307</v>
      </c>
      <c r="D427" s="133">
        <f t="shared" si="223"/>
        <v>13.968824940047961</v>
      </c>
      <c r="E427" s="51">
        <f t="shared" si="224"/>
        <v>17.745803357314148</v>
      </c>
      <c r="F427" s="51">
        <f t="shared" si="225"/>
        <v>14.928057553956833</v>
      </c>
      <c r="G427" s="138">
        <f t="shared" si="226"/>
        <v>20.14388489208633</v>
      </c>
      <c r="H427" s="52">
        <f t="shared" si="227"/>
        <v>25.719424460431657</v>
      </c>
      <c r="I427" s="69">
        <f t="shared" si="221"/>
        <v>100</v>
      </c>
      <c r="J427" s="51">
        <f t="shared" si="228"/>
        <v>6.9696969696969706</v>
      </c>
      <c r="K427" s="133">
        <f t="shared" si="229"/>
        <v>10.363636363636363</v>
      </c>
      <c r="L427" s="51">
        <f t="shared" si="230"/>
        <v>14.242424242424242</v>
      </c>
      <c r="M427" s="51">
        <f t="shared" si="231"/>
        <v>21.393939393939394</v>
      </c>
      <c r="N427" s="138">
        <f t="shared" si="232"/>
        <v>27.939393939393941</v>
      </c>
      <c r="O427" s="52">
        <f t="shared" si="233"/>
        <v>19.090909090909093</v>
      </c>
    </row>
    <row r="428" spans="1:15" ht="20.100000000000001" customHeight="1">
      <c r="A428" s="10" t="s">
        <v>12</v>
      </c>
      <c r="B428" s="69">
        <f t="shared" si="220"/>
        <v>100</v>
      </c>
      <c r="C428" s="51">
        <f t="shared" si="222"/>
        <v>5.964214711729622</v>
      </c>
      <c r="D428" s="133">
        <f t="shared" si="223"/>
        <v>12.72365805168986</v>
      </c>
      <c r="E428" s="51">
        <f t="shared" si="224"/>
        <v>18.952948972829688</v>
      </c>
      <c r="F428" s="51">
        <f t="shared" si="225"/>
        <v>14.777998674618953</v>
      </c>
      <c r="G428" s="138">
        <f t="shared" si="226"/>
        <v>18.952948972829688</v>
      </c>
      <c r="H428" s="52">
        <f t="shared" si="227"/>
        <v>28.628230616302186</v>
      </c>
      <c r="I428" s="69">
        <f t="shared" si="221"/>
        <v>100</v>
      </c>
      <c r="J428" s="51">
        <f t="shared" si="228"/>
        <v>5.1148999258710157</v>
      </c>
      <c r="K428" s="133">
        <f t="shared" si="229"/>
        <v>10.896960711638251</v>
      </c>
      <c r="L428" s="51">
        <f t="shared" si="230"/>
        <v>13.417346182357301</v>
      </c>
      <c r="M428" s="51">
        <f t="shared" si="231"/>
        <v>23.647146034099332</v>
      </c>
      <c r="N428" s="138">
        <f t="shared" si="232"/>
        <v>25.129725722757602</v>
      </c>
      <c r="O428" s="52">
        <f t="shared" si="233"/>
        <v>21.793921423276501</v>
      </c>
    </row>
    <row r="429" spans="1:15" ht="20.100000000000001" customHeight="1">
      <c r="A429" s="10" t="s">
        <v>13</v>
      </c>
      <c r="B429" s="69">
        <f t="shared" si="220"/>
        <v>100</v>
      </c>
      <c r="C429" s="51">
        <f t="shared" si="222"/>
        <v>6.687565308254964</v>
      </c>
      <c r="D429" s="133">
        <f t="shared" si="223"/>
        <v>16.79728317659352</v>
      </c>
      <c r="E429" s="51">
        <f t="shared" si="224"/>
        <v>18.286311389759664</v>
      </c>
      <c r="F429" s="51">
        <f t="shared" si="225"/>
        <v>14.81191222570533</v>
      </c>
      <c r="G429" s="138">
        <f t="shared" si="226"/>
        <v>19.278996865203762</v>
      </c>
      <c r="H429" s="52">
        <f t="shared" si="227"/>
        <v>24.137931034482758</v>
      </c>
      <c r="I429" s="69">
        <f t="shared" si="221"/>
        <v>100.00000000000001</v>
      </c>
      <c r="J429" s="51">
        <f t="shared" si="228"/>
        <v>5.9915164369034999</v>
      </c>
      <c r="K429" s="133">
        <f t="shared" si="229"/>
        <v>12.486744432661718</v>
      </c>
      <c r="L429" s="51">
        <f t="shared" si="230"/>
        <v>12.195121951219512</v>
      </c>
      <c r="M429" s="51">
        <f t="shared" si="231"/>
        <v>22.667020148462356</v>
      </c>
      <c r="N429" s="138">
        <f t="shared" si="232"/>
        <v>25.927889713679747</v>
      </c>
      <c r="O429" s="52">
        <f t="shared" si="233"/>
        <v>20.73170731707317</v>
      </c>
    </row>
    <row r="430" spans="1:15" ht="20.100000000000001" customHeight="1">
      <c r="A430" s="10" t="s">
        <v>14</v>
      </c>
      <c r="B430" s="69">
        <f t="shared" si="220"/>
        <v>100</v>
      </c>
      <c r="C430" s="51">
        <f t="shared" si="222"/>
        <v>7.4690567648314126</v>
      </c>
      <c r="D430" s="133">
        <f t="shared" si="223"/>
        <v>14.553990610328638</v>
      </c>
      <c r="E430" s="51">
        <f t="shared" si="224"/>
        <v>17.242851045667948</v>
      </c>
      <c r="F430" s="51">
        <f t="shared" si="225"/>
        <v>15.492957746478872</v>
      </c>
      <c r="G430" s="138">
        <f t="shared" si="226"/>
        <v>19.846350832266324</v>
      </c>
      <c r="H430" s="52">
        <f t="shared" si="227"/>
        <v>25.394793000426802</v>
      </c>
      <c r="I430" s="69">
        <f t="shared" si="221"/>
        <v>100</v>
      </c>
      <c r="J430" s="51">
        <f t="shared" si="228"/>
        <v>5.1513782196113871</v>
      </c>
      <c r="K430" s="133">
        <f t="shared" si="229"/>
        <v>12.245820153637595</v>
      </c>
      <c r="L430" s="51">
        <f t="shared" si="230"/>
        <v>13.465883416177135</v>
      </c>
      <c r="M430" s="51">
        <f t="shared" si="231"/>
        <v>21.690013556258471</v>
      </c>
      <c r="N430" s="138">
        <f t="shared" si="232"/>
        <v>26.299141436963396</v>
      </c>
      <c r="O430" s="52">
        <f t="shared" si="233"/>
        <v>21.147763217352011</v>
      </c>
    </row>
    <row r="431" spans="1:15" ht="20.100000000000001" customHeight="1">
      <c r="A431" s="10" t="s">
        <v>15</v>
      </c>
      <c r="B431" s="69">
        <f t="shared" si="220"/>
        <v>100</v>
      </c>
      <c r="C431" s="51">
        <f t="shared" si="222"/>
        <v>7.6634109691960921</v>
      </c>
      <c r="D431" s="133">
        <f t="shared" si="223"/>
        <v>13.260706235912847</v>
      </c>
      <c r="E431" s="51">
        <f t="shared" si="224"/>
        <v>17.355371900826448</v>
      </c>
      <c r="F431" s="51">
        <f t="shared" si="225"/>
        <v>14.87603305785124</v>
      </c>
      <c r="G431" s="138">
        <f t="shared" si="226"/>
        <v>18.782870022539445</v>
      </c>
      <c r="H431" s="52">
        <f t="shared" si="227"/>
        <v>28.061607813673927</v>
      </c>
      <c r="I431" s="69">
        <f t="shared" si="221"/>
        <v>100.00000000000001</v>
      </c>
      <c r="J431" s="51">
        <f t="shared" si="228"/>
        <v>6.178586542530681</v>
      </c>
      <c r="K431" s="133">
        <f t="shared" si="229"/>
        <v>11.172238679644519</v>
      </c>
      <c r="L431" s="51">
        <f t="shared" si="230"/>
        <v>15.361828184511214</v>
      </c>
      <c r="M431" s="51">
        <f t="shared" si="231"/>
        <v>21.498095641134153</v>
      </c>
      <c r="N431" s="138">
        <f t="shared" si="232"/>
        <v>24.164198053322046</v>
      </c>
      <c r="O431" s="52">
        <f t="shared" si="233"/>
        <v>21.625052898857387</v>
      </c>
    </row>
    <row r="432" spans="1:15" ht="20.100000000000001" customHeight="1">
      <c r="A432" s="10" t="s">
        <v>16</v>
      </c>
      <c r="B432" s="69">
        <f t="shared" si="220"/>
        <v>100.00000000000001</v>
      </c>
      <c r="C432" s="51">
        <f t="shared" si="222"/>
        <v>6.7837969741337236</v>
      </c>
      <c r="D432" s="133">
        <f t="shared" si="223"/>
        <v>16.447047340165934</v>
      </c>
      <c r="E432" s="51">
        <f t="shared" si="224"/>
        <v>18.936066373840898</v>
      </c>
      <c r="F432" s="51">
        <f t="shared" si="225"/>
        <v>14.738897022938019</v>
      </c>
      <c r="G432" s="138">
        <f t="shared" si="226"/>
        <v>19.668130795510006</v>
      </c>
      <c r="H432" s="52">
        <f t="shared" si="227"/>
        <v>23.426061493411421</v>
      </c>
      <c r="I432" s="69">
        <f t="shared" si="221"/>
        <v>100</v>
      </c>
      <c r="J432" s="51">
        <f t="shared" si="228"/>
        <v>5.1844466600199404</v>
      </c>
      <c r="K432" s="133">
        <f t="shared" si="229"/>
        <v>12.412761714855433</v>
      </c>
      <c r="L432" s="51">
        <f t="shared" si="230"/>
        <v>14.855433698903289</v>
      </c>
      <c r="M432" s="51">
        <f t="shared" si="231"/>
        <v>20.189431704885344</v>
      </c>
      <c r="N432" s="138">
        <f t="shared" si="232"/>
        <v>26.819541375872387</v>
      </c>
      <c r="O432" s="52">
        <f t="shared" si="233"/>
        <v>20.538384845463607</v>
      </c>
    </row>
    <row r="433" spans="1:15" ht="20.100000000000001" customHeight="1">
      <c r="A433" s="10" t="s">
        <v>17</v>
      </c>
      <c r="B433" s="69">
        <f t="shared" si="220"/>
        <v>100</v>
      </c>
      <c r="C433" s="51">
        <f t="shared" si="222"/>
        <v>7.3860357761107904</v>
      </c>
      <c r="D433" s="133">
        <f t="shared" si="223"/>
        <v>13.618003462204269</v>
      </c>
      <c r="E433" s="51">
        <f t="shared" si="224"/>
        <v>17.714945181765724</v>
      </c>
      <c r="F433" s="51">
        <f t="shared" si="225"/>
        <v>15.637622619734564</v>
      </c>
      <c r="G433" s="138">
        <f t="shared" si="226"/>
        <v>20.138488170802077</v>
      </c>
      <c r="H433" s="52">
        <f t="shared" si="227"/>
        <v>25.504904789382572</v>
      </c>
      <c r="I433" s="69">
        <f t="shared" si="221"/>
        <v>100</v>
      </c>
      <c r="J433" s="51">
        <f t="shared" si="228"/>
        <v>4.9539170506912447</v>
      </c>
      <c r="K433" s="133">
        <f t="shared" si="229"/>
        <v>9.5622119815668203</v>
      </c>
      <c r="L433" s="51">
        <f t="shared" si="230"/>
        <v>13.364055299539171</v>
      </c>
      <c r="M433" s="51">
        <f t="shared" si="231"/>
        <v>22.983870967741936</v>
      </c>
      <c r="N433" s="138">
        <f t="shared" si="232"/>
        <v>26.09447004608295</v>
      </c>
      <c r="O433" s="52">
        <f t="shared" si="233"/>
        <v>23.041474654377879</v>
      </c>
    </row>
    <row r="434" spans="1:15" ht="20.100000000000001" customHeight="1">
      <c r="A434" s="10" t="s">
        <v>18</v>
      </c>
      <c r="B434" s="69">
        <f t="shared" si="220"/>
        <v>100</v>
      </c>
      <c r="C434" s="51">
        <f t="shared" si="222"/>
        <v>7.2789309070230308</v>
      </c>
      <c r="D434" s="133">
        <f t="shared" si="223"/>
        <v>16.406027864657379</v>
      </c>
      <c r="E434" s="51">
        <f t="shared" si="224"/>
        <v>18.367927210690929</v>
      </c>
      <c r="F434" s="51">
        <f t="shared" si="225"/>
        <v>14.61472846175718</v>
      </c>
      <c r="G434" s="138">
        <f t="shared" si="226"/>
        <v>17.429627523457491</v>
      </c>
      <c r="H434" s="52">
        <f t="shared" si="227"/>
        <v>25.902758032413992</v>
      </c>
      <c r="I434" s="69">
        <f t="shared" si="221"/>
        <v>100</v>
      </c>
      <c r="J434" s="51">
        <f t="shared" si="228"/>
        <v>6.2520565975649882</v>
      </c>
      <c r="K434" s="133">
        <f t="shared" si="229"/>
        <v>13.030602171767027</v>
      </c>
      <c r="L434" s="51">
        <f t="shared" si="230"/>
        <v>14.149391247120763</v>
      </c>
      <c r="M434" s="51">
        <f t="shared" si="231"/>
        <v>19.907864429088516</v>
      </c>
      <c r="N434" s="138">
        <f t="shared" si="232"/>
        <v>23.856531753866403</v>
      </c>
      <c r="O434" s="52">
        <f t="shared" si="233"/>
        <v>22.803553800592301</v>
      </c>
    </row>
    <row r="435" spans="1:15" ht="20.100000000000001" customHeight="1">
      <c r="A435" s="10" t="s">
        <v>19</v>
      </c>
      <c r="B435" s="69">
        <f t="shared" si="220"/>
        <v>100</v>
      </c>
      <c r="C435" s="51">
        <f t="shared" si="222"/>
        <v>7.3757131214343934</v>
      </c>
      <c r="D435" s="133">
        <f t="shared" si="223"/>
        <v>13.61043194784026</v>
      </c>
      <c r="E435" s="51">
        <f t="shared" si="224"/>
        <v>17.970660146699267</v>
      </c>
      <c r="F435" s="51">
        <f t="shared" si="225"/>
        <v>14.140179299103506</v>
      </c>
      <c r="G435" s="138">
        <f t="shared" si="226"/>
        <v>20.986145069274652</v>
      </c>
      <c r="H435" s="52">
        <f t="shared" si="227"/>
        <v>25.916870415647921</v>
      </c>
      <c r="I435" s="69">
        <f t="shared" si="221"/>
        <v>100</v>
      </c>
      <c r="J435" s="51">
        <f t="shared" si="228"/>
        <v>6.4860062194580177</v>
      </c>
      <c r="K435" s="133">
        <f t="shared" si="229"/>
        <v>10.92847623278543</v>
      </c>
      <c r="L435" s="51">
        <f t="shared" si="230"/>
        <v>14.349178143047533</v>
      </c>
      <c r="M435" s="51">
        <f t="shared" si="231"/>
        <v>20.346512661039537</v>
      </c>
      <c r="N435" s="138">
        <f t="shared" si="232"/>
        <v>26.343847179031542</v>
      </c>
      <c r="O435" s="52">
        <f t="shared" si="233"/>
        <v>21.545979564637939</v>
      </c>
    </row>
    <row r="436" spans="1:15" ht="20.100000000000001" customHeight="1">
      <c r="A436" s="10" t="s">
        <v>20</v>
      </c>
      <c r="B436" s="69">
        <f t="shared" si="220"/>
        <v>100</v>
      </c>
      <c r="C436" s="51">
        <f t="shared" si="222"/>
        <v>7.1155542487503682</v>
      </c>
      <c r="D436" s="133">
        <f t="shared" si="223"/>
        <v>16.230520435166127</v>
      </c>
      <c r="E436" s="51">
        <f t="shared" si="224"/>
        <v>21.905321964128195</v>
      </c>
      <c r="F436" s="51">
        <f t="shared" si="225"/>
        <v>12.555130843869449</v>
      </c>
      <c r="G436" s="138">
        <f t="shared" si="226"/>
        <v>17.935901205527784</v>
      </c>
      <c r="H436" s="52">
        <f t="shared" si="227"/>
        <v>24.25757130255807</v>
      </c>
      <c r="I436" s="69">
        <f t="shared" si="221"/>
        <v>99.999999999999986</v>
      </c>
      <c r="J436" s="51">
        <f t="shared" si="228"/>
        <v>6.3150822976150494</v>
      </c>
      <c r="K436" s="133">
        <f t="shared" si="229"/>
        <v>15.082297615048706</v>
      </c>
      <c r="L436" s="51">
        <f t="shared" si="230"/>
        <v>16.392341283170978</v>
      </c>
      <c r="M436" s="51">
        <f t="shared" si="231"/>
        <v>19.01242861941552</v>
      </c>
      <c r="N436" s="138">
        <f t="shared" si="232"/>
        <v>22.841787033926771</v>
      </c>
      <c r="O436" s="52">
        <f t="shared" si="233"/>
        <v>20.356063150822976</v>
      </c>
    </row>
    <row r="437" spans="1:15" ht="20.100000000000001" customHeight="1">
      <c r="A437" s="10" t="s">
        <v>21</v>
      </c>
      <c r="B437" s="69">
        <f t="shared" si="220"/>
        <v>100</v>
      </c>
      <c r="C437" s="51">
        <f t="shared" si="222"/>
        <v>7.0193818753273964</v>
      </c>
      <c r="D437" s="133">
        <f t="shared" si="223"/>
        <v>15.138816134101624</v>
      </c>
      <c r="E437" s="51">
        <f t="shared" si="224"/>
        <v>19.643792561550548</v>
      </c>
      <c r="F437" s="51">
        <f t="shared" si="225"/>
        <v>13.672079622839185</v>
      </c>
      <c r="G437" s="138">
        <f t="shared" si="226"/>
        <v>20.900995285489785</v>
      </c>
      <c r="H437" s="52">
        <f t="shared" si="227"/>
        <v>23.624934520691461</v>
      </c>
      <c r="I437" s="69">
        <f t="shared" si="221"/>
        <v>100</v>
      </c>
      <c r="J437" s="51">
        <f t="shared" si="228"/>
        <v>4.9974240082431738</v>
      </c>
      <c r="K437" s="133">
        <f t="shared" si="229"/>
        <v>12.26172076249356</v>
      </c>
      <c r="L437" s="51">
        <f t="shared" si="230"/>
        <v>14.837712519319938</v>
      </c>
      <c r="M437" s="51">
        <f t="shared" si="231"/>
        <v>19.88665636269964</v>
      </c>
      <c r="N437" s="138">
        <f t="shared" si="232"/>
        <v>27.666151468315302</v>
      </c>
      <c r="O437" s="52">
        <f t="shared" si="233"/>
        <v>20.350334878928386</v>
      </c>
    </row>
    <row r="438" spans="1:15" ht="20.100000000000001" customHeight="1">
      <c r="A438" s="10" t="s">
        <v>22</v>
      </c>
      <c r="B438" s="69">
        <f t="shared" si="220"/>
        <v>100.00000000000001</v>
      </c>
      <c r="C438" s="51">
        <f t="shared" si="222"/>
        <v>6.8224651338107805</v>
      </c>
      <c r="D438" s="133">
        <f t="shared" si="223"/>
        <v>15.944214097248398</v>
      </c>
      <c r="E438" s="51">
        <f t="shared" si="224"/>
        <v>19.638145495665285</v>
      </c>
      <c r="F438" s="51">
        <f t="shared" si="225"/>
        <v>15.077271013946476</v>
      </c>
      <c r="G438" s="138">
        <f t="shared" si="226"/>
        <v>17.866566151526577</v>
      </c>
      <c r="H438" s="52">
        <f t="shared" si="227"/>
        <v>24.651338107802488</v>
      </c>
      <c r="I438" s="69">
        <f t="shared" si="221"/>
        <v>100</v>
      </c>
      <c r="J438" s="51">
        <f t="shared" si="228"/>
        <v>5.4105909439754418</v>
      </c>
      <c r="K438" s="133">
        <f t="shared" si="229"/>
        <v>10.859554873369149</v>
      </c>
      <c r="L438" s="51">
        <f t="shared" si="230"/>
        <v>14.965464313123562</v>
      </c>
      <c r="M438" s="51">
        <f t="shared" si="231"/>
        <v>22.64006139677667</v>
      </c>
      <c r="N438" s="138">
        <f t="shared" si="232"/>
        <v>26.362240982348428</v>
      </c>
      <c r="O438" s="52">
        <f t="shared" si="233"/>
        <v>19.762087490406756</v>
      </c>
    </row>
    <row r="439" spans="1:15" ht="20.100000000000001" customHeight="1">
      <c r="A439" s="10" t="s">
        <v>23</v>
      </c>
      <c r="B439" s="69">
        <f t="shared" si="220"/>
        <v>100</v>
      </c>
      <c r="C439" s="51">
        <f t="shared" si="222"/>
        <v>7.4712643678160928</v>
      </c>
      <c r="D439" s="133">
        <f t="shared" si="223"/>
        <v>15.340406719717064</v>
      </c>
      <c r="E439" s="51">
        <f t="shared" si="224"/>
        <v>19.230769230769234</v>
      </c>
      <c r="F439" s="51">
        <f t="shared" si="225"/>
        <v>12.908930150309461</v>
      </c>
      <c r="G439" s="138">
        <f t="shared" si="226"/>
        <v>18.52343059239611</v>
      </c>
      <c r="H439" s="52">
        <f t="shared" si="227"/>
        <v>26.525198938992045</v>
      </c>
      <c r="I439" s="69">
        <f t="shared" si="221"/>
        <v>100</v>
      </c>
      <c r="J439" s="51">
        <f t="shared" si="228"/>
        <v>5.078720162519045</v>
      </c>
      <c r="K439" s="133">
        <f t="shared" si="229"/>
        <v>12.493651599796852</v>
      </c>
      <c r="L439" s="51">
        <f t="shared" si="230"/>
        <v>15.997968511934992</v>
      </c>
      <c r="M439" s="51">
        <f t="shared" si="231"/>
        <v>21.025901472828849</v>
      </c>
      <c r="N439" s="138">
        <f t="shared" si="232"/>
        <v>25.292026409344849</v>
      </c>
      <c r="O439" s="52">
        <f t="shared" si="233"/>
        <v>20.11173184357542</v>
      </c>
    </row>
    <row r="440" spans="1:15" ht="20.100000000000001" customHeight="1">
      <c r="A440" s="10" t="s">
        <v>24</v>
      </c>
      <c r="B440" s="69">
        <f t="shared" si="220"/>
        <v>100</v>
      </c>
      <c r="C440" s="51">
        <f t="shared" si="222"/>
        <v>7.0866141732283463</v>
      </c>
      <c r="D440" s="133">
        <f t="shared" si="223"/>
        <v>14.007459593866557</v>
      </c>
      <c r="E440" s="51">
        <f t="shared" si="224"/>
        <v>19.809365934521342</v>
      </c>
      <c r="F440" s="51">
        <f t="shared" si="225"/>
        <v>15.209283050145048</v>
      </c>
      <c r="G440" s="138">
        <f t="shared" si="226"/>
        <v>19.187733112308329</v>
      </c>
      <c r="H440" s="52">
        <f t="shared" si="227"/>
        <v>24.699544135930378</v>
      </c>
      <c r="I440" s="69">
        <f t="shared" si="221"/>
        <v>100</v>
      </c>
      <c r="J440" s="51">
        <f t="shared" si="228"/>
        <v>4.5637583892617446</v>
      </c>
      <c r="K440" s="133">
        <f t="shared" si="229"/>
        <v>11.051454138702461</v>
      </c>
      <c r="L440" s="51">
        <f t="shared" si="230"/>
        <v>13.154362416107382</v>
      </c>
      <c r="M440" s="51">
        <f t="shared" si="231"/>
        <v>23.758389261744966</v>
      </c>
      <c r="N440" s="138">
        <f t="shared" si="232"/>
        <v>26.398210290827741</v>
      </c>
      <c r="O440" s="52">
        <f t="shared" si="233"/>
        <v>21.073825503355707</v>
      </c>
    </row>
    <row r="441" spans="1:15" ht="20.100000000000001" customHeight="1">
      <c r="A441" s="10" t="s">
        <v>25</v>
      </c>
      <c r="B441" s="69">
        <f t="shared" si="220"/>
        <v>100</v>
      </c>
      <c r="C441" s="51">
        <f t="shared" si="222"/>
        <v>6.4902331442974166</v>
      </c>
      <c r="D441" s="133">
        <f t="shared" si="223"/>
        <v>14.996849401386264</v>
      </c>
      <c r="E441" s="51">
        <f t="shared" si="224"/>
        <v>20.352867044738502</v>
      </c>
      <c r="F441" s="51">
        <f t="shared" si="225"/>
        <v>14.807813484562066</v>
      </c>
      <c r="G441" s="138">
        <f t="shared" si="226"/>
        <v>19.281663516068054</v>
      </c>
      <c r="H441" s="52">
        <f t="shared" si="227"/>
        <v>24.070573408947702</v>
      </c>
      <c r="I441" s="69">
        <f t="shared" si="221"/>
        <v>100</v>
      </c>
      <c r="J441" s="51">
        <f t="shared" si="228"/>
        <v>5.2152819890842936</v>
      </c>
      <c r="K441" s="133">
        <f t="shared" si="229"/>
        <v>11.340206185567011</v>
      </c>
      <c r="L441" s="51">
        <f t="shared" si="230"/>
        <v>13.341419041843542</v>
      </c>
      <c r="M441" s="51">
        <f t="shared" si="231"/>
        <v>23.590054578532442</v>
      </c>
      <c r="N441" s="138">
        <f t="shared" si="232"/>
        <v>26.622195269860523</v>
      </c>
      <c r="O441" s="52">
        <f t="shared" si="233"/>
        <v>19.89084293511219</v>
      </c>
    </row>
    <row r="442" spans="1:15" ht="20.100000000000001" customHeight="1" thickBot="1">
      <c r="A442" s="11" t="s">
        <v>26</v>
      </c>
      <c r="B442" s="70">
        <f t="shared" si="220"/>
        <v>100.00000000000001</v>
      </c>
      <c r="C442" s="53">
        <f t="shared" si="222"/>
        <v>6.4794816414686833</v>
      </c>
      <c r="D442" s="134">
        <f t="shared" si="223"/>
        <v>13.218142548596113</v>
      </c>
      <c r="E442" s="53">
        <f t="shared" si="224"/>
        <v>17.667386609071276</v>
      </c>
      <c r="F442" s="53">
        <f t="shared" si="225"/>
        <v>15.809935205183583</v>
      </c>
      <c r="G442" s="139">
        <f t="shared" si="226"/>
        <v>20.043196544276459</v>
      </c>
      <c r="H442" s="54">
        <f t="shared" si="227"/>
        <v>26.781857451403891</v>
      </c>
      <c r="I442" s="70">
        <f t="shared" si="221"/>
        <v>100</v>
      </c>
      <c r="J442" s="53">
        <f t="shared" si="228"/>
        <v>3.6585365853658534</v>
      </c>
      <c r="K442" s="134">
        <f t="shared" si="229"/>
        <v>9.1932457786116313</v>
      </c>
      <c r="L442" s="53">
        <f t="shared" si="230"/>
        <v>11.585365853658537</v>
      </c>
      <c r="M442" s="53">
        <f t="shared" si="231"/>
        <v>25.046904315197001</v>
      </c>
      <c r="N442" s="139">
        <f t="shared" si="232"/>
        <v>27.204502814258912</v>
      </c>
      <c r="O442" s="54">
        <f t="shared" si="233"/>
        <v>23.311444652908069</v>
      </c>
    </row>
    <row r="443" spans="1:15" ht="5.0999999999999996" customHeight="1"/>
    <row r="444" spans="1:15" ht="5.0999999999999996" customHeight="1" thickBot="1"/>
    <row r="445" spans="1:15" ht="20.100000000000001" customHeight="1">
      <c r="A445" s="467" t="s">
        <v>4</v>
      </c>
      <c r="B445" s="8" t="s">
        <v>220</v>
      </c>
      <c r="C445" s="6"/>
      <c r="D445" s="7"/>
      <c r="E445" s="6"/>
      <c r="F445" s="7"/>
      <c r="G445" s="6"/>
      <c r="H445" s="7"/>
      <c r="I445" s="8" t="s">
        <v>218</v>
      </c>
      <c r="J445" s="6"/>
      <c r="K445" s="7"/>
      <c r="L445" s="6"/>
      <c r="M445" s="7"/>
      <c r="N445" s="6"/>
      <c r="O445" s="7"/>
    </row>
    <row r="446" spans="1:15" ht="20.100000000000001" customHeight="1">
      <c r="A446" s="468"/>
      <c r="B446" s="469" t="s">
        <v>30</v>
      </c>
      <c r="C446" s="80"/>
      <c r="D446" s="80"/>
      <c r="E446" s="62"/>
      <c r="F446" s="80"/>
      <c r="G446" s="80"/>
      <c r="H446" s="81"/>
      <c r="I446" s="469" t="s">
        <v>30</v>
      </c>
      <c r="J446" s="80"/>
      <c r="K446" s="80"/>
      <c r="L446" s="62"/>
      <c r="M446" s="80"/>
      <c r="N446" s="80"/>
      <c r="O446" s="81"/>
    </row>
    <row r="447" spans="1:15" ht="20.100000000000001" customHeight="1" thickBot="1">
      <c r="A447" s="468"/>
      <c r="B447" s="470"/>
      <c r="C447" s="60" t="s">
        <v>36</v>
      </c>
      <c r="D447" s="63" t="s">
        <v>37</v>
      </c>
      <c r="E447" s="60" t="s">
        <v>84</v>
      </c>
      <c r="F447" s="60" t="s">
        <v>85</v>
      </c>
      <c r="G447" s="135" t="s">
        <v>86</v>
      </c>
      <c r="H447" s="97" t="s">
        <v>83</v>
      </c>
      <c r="I447" s="470"/>
      <c r="J447" s="60" t="s">
        <v>36</v>
      </c>
      <c r="K447" s="63" t="s">
        <v>37</v>
      </c>
      <c r="L447" s="60" t="s">
        <v>84</v>
      </c>
      <c r="M447" s="60" t="s">
        <v>85</v>
      </c>
      <c r="N447" s="135" t="s">
        <v>86</v>
      </c>
      <c r="O447" s="97" t="s">
        <v>83</v>
      </c>
    </row>
    <row r="448" spans="1:15" ht="20.100000000000001" customHeight="1" thickBot="1">
      <c r="A448" s="32" t="s">
        <v>27</v>
      </c>
      <c r="B448" s="64">
        <f t="shared" ref="B448:B470" si="234">SUM(C448:H448)</f>
        <v>100</v>
      </c>
      <c r="C448" s="47">
        <f>F366/$C366*100</f>
        <v>4.5536284007192993</v>
      </c>
      <c r="D448" s="131">
        <f>I366/$C366*100</f>
        <v>11.378270201287778</v>
      </c>
      <c r="E448" s="47">
        <f>L366/$C366*100</f>
        <v>15.392424154533327</v>
      </c>
      <c r="F448" s="47">
        <f>O366/$C366*100</f>
        <v>18.553860432739718</v>
      </c>
      <c r="G448" s="136">
        <f>R366/$C366*100</f>
        <v>23.557050873020476</v>
      </c>
      <c r="H448" s="48">
        <f>U366/$C366*100</f>
        <v>26.564765937699402</v>
      </c>
      <c r="I448" s="64">
        <f t="shared" ref="I448:I470" si="235">SUM(J448:O448)</f>
        <v>100</v>
      </c>
      <c r="J448" s="47">
        <f>G366/$D366*100</f>
        <v>3.9496958453772808</v>
      </c>
      <c r="K448" s="131">
        <f>J366/$D366*100</f>
        <v>8.0374476897191425</v>
      </c>
      <c r="L448" s="47">
        <f>M366/$D366*100</f>
        <v>10.999180292506146</v>
      </c>
      <c r="M448" s="47">
        <f>P366/$D366*100</f>
        <v>25.810000431424996</v>
      </c>
      <c r="N448" s="136">
        <f>S366/$D366*100</f>
        <v>29.606540402950948</v>
      </c>
      <c r="O448" s="48">
        <f>V366/$D366*100</f>
        <v>21.597135338021484</v>
      </c>
    </row>
    <row r="449" spans="1:15" ht="20.100000000000001" customHeight="1">
      <c r="A449" s="29" t="s">
        <v>5</v>
      </c>
      <c r="B449" s="68">
        <f t="shared" si="234"/>
        <v>100</v>
      </c>
      <c r="C449" s="49">
        <f t="shared" ref="C449:C470" si="236">F367/$C367*100</f>
        <v>5.4024255788313127</v>
      </c>
      <c r="D449" s="132">
        <f t="shared" ref="D449:D470" si="237">I367/$C367*100</f>
        <v>9.9963248805586193</v>
      </c>
      <c r="E449" s="49">
        <f t="shared" ref="E449:E470" si="238">L367/$C367*100</f>
        <v>16.5380374862183</v>
      </c>
      <c r="F449" s="49">
        <f t="shared" ref="F449:F470" si="239">O367/$C367*100</f>
        <v>16.942300624770304</v>
      </c>
      <c r="G449" s="137">
        <f t="shared" ref="G449:G470" si="240">R367/$C367*100</f>
        <v>22.675486953325983</v>
      </c>
      <c r="H449" s="50">
        <f t="shared" ref="H449:H470" si="241">U367/$C367*100</f>
        <v>28.445424476295479</v>
      </c>
      <c r="I449" s="68">
        <f t="shared" si="235"/>
        <v>100</v>
      </c>
      <c r="J449" s="49">
        <f t="shared" ref="J449:J470" si="242">G367/$D367*100</f>
        <v>4.177323103154305</v>
      </c>
      <c r="K449" s="132">
        <f t="shared" ref="K449:K470" si="243">J367/$D367*100</f>
        <v>7.6157999431656718</v>
      </c>
      <c r="L449" s="49">
        <f t="shared" ref="L449:L470" si="244">M367/$D367*100</f>
        <v>11.167945439045184</v>
      </c>
      <c r="M449" s="49">
        <f t="shared" ref="M449:M470" si="245">P367/$D367*100</f>
        <v>23.52941176470588</v>
      </c>
      <c r="N449" s="137">
        <f t="shared" ref="N449:N470" si="246">S367/$D367*100</f>
        <v>30.179028132992325</v>
      </c>
      <c r="O449" s="50">
        <f t="shared" ref="O449:O470" si="247">V367/$D367*100</f>
        <v>23.33049161693663</v>
      </c>
    </row>
    <row r="450" spans="1:15" ht="20.100000000000001" customHeight="1">
      <c r="A450" s="10" t="s">
        <v>6</v>
      </c>
      <c r="B450" s="69">
        <f t="shared" si="234"/>
        <v>100</v>
      </c>
      <c r="C450" s="51">
        <f t="shared" si="236"/>
        <v>5.0751416605075139</v>
      </c>
      <c r="D450" s="133">
        <f t="shared" si="237"/>
        <v>11.924119241192411</v>
      </c>
      <c r="E450" s="51">
        <f t="shared" si="238"/>
        <v>14.634146341463413</v>
      </c>
      <c r="F450" s="51">
        <f t="shared" si="239"/>
        <v>19.315102241931513</v>
      </c>
      <c r="G450" s="138">
        <f t="shared" si="240"/>
        <v>22.493224932249323</v>
      </c>
      <c r="H450" s="52">
        <f t="shared" si="241"/>
        <v>26.558265582655828</v>
      </c>
      <c r="I450" s="69">
        <f t="shared" si="235"/>
        <v>100</v>
      </c>
      <c r="J450" s="51">
        <f t="shared" si="242"/>
        <v>3.6740277506351378</v>
      </c>
      <c r="K450" s="133">
        <f t="shared" si="243"/>
        <v>8.8528434629665824</v>
      </c>
      <c r="L450" s="51">
        <f t="shared" si="244"/>
        <v>11.334766464725424</v>
      </c>
      <c r="M450" s="51">
        <f t="shared" si="245"/>
        <v>26.890756302521009</v>
      </c>
      <c r="N450" s="138">
        <f t="shared" si="246"/>
        <v>28.239202657807311</v>
      </c>
      <c r="O450" s="52">
        <f t="shared" si="247"/>
        <v>21.008403361344538</v>
      </c>
    </row>
    <row r="451" spans="1:15" ht="20.100000000000001" customHeight="1">
      <c r="A451" s="10" t="s">
        <v>7</v>
      </c>
      <c r="B451" s="69">
        <f t="shared" si="234"/>
        <v>100</v>
      </c>
      <c r="C451" s="51">
        <f t="shared" si="236"/>
        <v>5.1173991571342565</v>
      </c>
      <c r="D451" s="133">
        <f t="shared" si="237"/>
        <v>9.3016255267910886</v>
      </c>
      <c r="E451" s="51">
        <f t="shared" si="238"/>
        <v>14.057796508127634</v>
      </c>
      <c r="F451" s="51">
        <f t="shared" si="239"/>
        <v>18.633353401565323</v>
      </c>
      <c r="G451" s="138">
        <f t="shared" si="240"/>
        <v>24.924744130042143</v>
      </c>
      <c r="H451" s="52">
        <f t="shared" si="241"/>
        <v>27.965081276339554</v>
      </c>
      <c r="I451" s="69">
        <f t="shared" si="235"/>
        <v>100</v>
      </c>
      <c r="J451" s="51">
        <f t="shared" si="242"/>
        <v>5.0798950632005724</v>
      </c>
      <c r="K451" s="133">
        <f t="shared" si="243"/>
        <v>8.8957786787502968</v>
      </c>
      <c r="L451" s="51">
        <f t="shared" si="244"/>
        <v>11.82923920820415</v>
      </c>
      <c r="M451" s="51">
        <f t="shared" si="245"/>
        <v>24.97018840925352</v>
      </c>
      <c r="N451" s="138">
        <f t="shared" si="246"/>
        <v>27.78440257572144</v>
      </c>
      <c r="O451" s="52">
        <f t="shared" si="247"/>
        <v>21.440496064870022</v>
      </c>
    </row>
    <row r="452" spans="1:15" ht="20.100000000000001" customHeight="1">
      <c r="A452" s="10" t="s">
        <v>8</v>
      </c>
      <c r="B452" s="69">
        <f t="shared" si="234"/>
        <v>100</v>
      </c>
      <c r="C452" s="51">
        <f t="shared" si="236"/>
        <v>3.8563127311146328</v>
      </c>
      <c r="D452" s="133">
        <f t="shared" si="237"/>
        <v>12.731114632857899</v>
      </c>
      <c r="E452" s="51">
        <f t="shared" si="238"/>
        <v>15.742208135235078</v>
      </c>
      <c r="F452" s="51">
        <f t="shared" si="239"/>
        <v>18.806127839408347</v>
      </c>
      <c r="G452" s="138">
        <f t="shared" si="240"/>
        <v>22.662440570522978</v>
      </c>
      <c r="H452" s="52">
        <f t="shared" si="241"/>
        <v>26.20179609086107</v>
      </c>
      <c r="I452" s="69">
        <f t="shared" si="235"/>
        <v>100</v>
      </c>
      <c r="J452" s="51">
        <f t="shared" si="242"/>
        <v>3.7407407407407409</v>
      </c>
      <c r="K452" s="133">
        <f t="shared" si="243"/>
        <v>7.8518518518518512</v>
      </c>
      <c r="L452" s="51">
        <f t="shared" si="244"/>
        <v>11.185185185185185</v>
      </c>
      <c r="M452" s="51">
        <f t="shared" si="245"/>
        <v>24.111111111111111</v>
      </c>
      <c r="N452" s="138">
        <f t="shared" si="246"/>
        <v>31.074074074074076</v>
      </c>
      <c r="O452" s="52">
        <f t="shared" si="247"/>
        <v>22.037037037037038</v>
      </c>
    </row>
    <row r="453" spans="1:15" ht="20.100000000000001" customHeight="1">
      <c r="A453" s="10" t="s">
        <v>9</v>
      </c>
      <c r="B453" s="69">
        <f t="shared" si="234"/>
        <v>100.00000000000001</v>
      </c>
      <c r="C453" s="51">
        <f t="shared" si="236"/>
        <v>3.9862542955326457</v>
      </c>
      <c r="D453" s="133">
        <f t="shared" si="237"/>
        <v>10.103092783505154</v>
      </c>
      <c r="E453" s="51">
        <f t="shared" si="238"/>
        <v>13.883161512027492</v>
      </c>
      <c r="F453" s="51">
        <f t="shared" si="239"/>
        <v>19.793814432989691</v>
      </c>
      <c r="G453" s="138">
        <f t="shared" si="240"/>
        <v>25.979381443298973</v>
      </c>
      <c r="H453" s="52">
        <f t="shared" si="241"/>
        <v>26.254295532646051</v>
      </c>
      <c r="I453" s="69">
        <f t="shared" si="235"/>
        <v>100</v>
      </c>
      <c r="J453" s="51">
        <f t="shared" si="242"/>
        <v>4.2372881355932197</v>
      </c>
      <c r="K453" s="133">
        <f t="shared" si="243"/>
        <v>7.5274177467597205</v>
      </c>
      <c r="L453" s="51">
        <f t="shared" si="244"/>
        <v>10.967098703888336</v>
      </c>
      <c r="M453" s="51">
        <f t="shared" si="245"/>
        <v>25.672981056829514</v>
      </c>
      <c r="N453" s="138">
        <f t="shared" si="246"/>
        <v>31.256231306081755</v>
      </c>
      <c r="O453" s="52">
        <f t="shared" si="247"/>
        <v>20.33898305084746</v>
      </c>
    </row>
    <row r="454" spans="1:15" ht="20.100000000000001" customHeight="1">
      <c r="A454" s="10" t="s">
        <v>10</v>
      </c>
      <c r="B454" s="69">
        <f t="shared" si="234"/>
        <v>99.999999999999986</v>
      </c>
      <c r="C454" s="51">
        <f t="shared" si="236"/>
        <v>4.2322834645669296</v>
      </c>
      <c r="D454" s="133">
        <f t="shared" si="237"/>
        <v>11.811023622047244</v>
      </c>
      <c r="E454" s="51">
        <f t="shared" si="238"/>
        <v>14.173228346456693</v>
      </c>
      <c r="F454" s="51">
        <f t="shared" si="239"/>
        <v>19.488188976377952</v>
      </c>
      <c r="G454" s="138">
        <f t="shared" si="240"/>
        <v>24.212598425196848</v>
      </c>
      <c r="H454" s="52">
        <f t="shared" si="241"/>
        <v>26.08267716535433</v>
      </c>
      <c r="I454" s="69">
        <f t="shared" si="235"/>
        <v>100</v>
      </c>
      <c r="J454" s="51">
        <f t="shared" si="242"/>
        <v>4.5766590389016013</v>
      </c>
      <c r="K454" s="133">
        <f t="shared" si="243"/>
        <v>7.4752097635392829</v>
      </c>
      <c r="L454" s="51">
        <f t="shared" si="244"/>
        <v>9.8398169336384438</v>
      </c>
      <c r="M454" s="51">
        <f t="shared" si="245"/>
        <v>23.26468344774981</v>
      </c>
      <c r="N454" s="138">
        <f t="shared" si="246"/>
        <v>31.426392067124333</v>
      </c>
      <c r="O454" s="52">
        <f t="shared" si="247"/>
        <v>23.417238749046529</v>
      </c>
    </row>
    <row r="455" spans="1:15" ht="20.100000000000001" customHeight="1">
      <c r="A455" s="10" t="s">
        <v>11</v>
      </c>
      <c r="B455" s="69">
        <f t="shared" si="234"/>
        <v>100</v>
      </c>
      <c r="C455" s="51">
        <f t="shared" si="236"/>
        <v>3.5294117647058822</v>
      </c>
      <c r="D455" s="133">
        <f t="shared" si="237"/>
        <v>9.5294117647058822</v>
      </c>
      <c r="E455" s="51">
        <f t="shared" si="238"/>
        <v>15.411764705882353</v>
      </c>
      <c r="F455" s="51">
        <f t="shared" si="239"/>
        <v>18.235294117647058</v>
      </c>
      <c r="G455" s="138">
        <f t="shared" si="240"/>
        <v>26.235294117647058</v>
      </c>
      <c r="H455" s="52">
        <f t="shared" si="241"/>
        <v>27.058823529411764</v>
      </c>
      <c r="I455" s="69">
        <f t="shared" si="235"/>
        <v>100</v>
      </c>
      <c r="J455" s="51">
        <f t="shared" si="242"/>
        <v>3.4657650042265424</v>
      </c>
      <c r="K455" s="133">
        <f t="shared" si="243"/>
        <v>6.1707523245984781</v>
      </c>
      <c r="L455" s="51">
        <f t="shared" si="244"/>
        <v>10.989010989010989</v>
      </c>
      <c r="M455" s="51">
        <f t="shared" si="245"/>
        <v>26.796280642434489</v>
      </c>
      <c r="N455" s="138">
        <f t="shared" si="246"/>
        <v>33.220625528317839</v>
      </c>
      <c r="O455" s="52">
        <f t="shared" si="247"/>
        <v>19.357565511411664</v>
      </c>
    </row>
    <row r="456" spans="1:15" ht="20.100000000000001" customHeight="1">
      <c r="A456" s="10" t="s">
        <v>12</v>
      </c>
      <c r="B456" s="69">
        <f t="shared" si="234"/>
        <v>100</v>
      </c>
      <c r="C456" s="51">
        <f t="shared" si="236"/>
        <v>4.2471042471042466</v>
      </c>
      <c r="D456" s="133">
        <f t="shared" si="237"/>
        <v>9.9099099099099099</v>
      </c>
      <c r="E456" s="51">
        <f t="shared" si="238"/>
        <v>14.671814671814673</v>
      </c>
      <c r="F456" s="51">
        <f t="shared" si="239"/>
        <v>18.404118404118407</v>
      </c>
      <c r="G456" s="138">
        <f t="shared" si="240"/>
        <v>24.195624195624195</v>
      </c>
      <c r="H456" s="52">
        <f t="shared" si="241"/>
        <v>28.571428571428569</v>
      </c>
      <c r="I456" s="69">
        <f t="shared" si="235"/>
        <v>100</v>
      </c>
      <c r="J456" s="51">
        <f t="shared" si="242"/>
        <v>3.5820895522388061</v>
      </c>
      <c r="K456" s="133">
        <f t="shared" si="243"/>
        <v>6.9651741293532341</v>
      </c>
      <c r="L456" s="51">
        <f t="shared" si="244"/>
        <v>11.442786069651742</v>
      </c>
      <c r="M456" s="51">
        <f t="shared" si="245"/>
        <v>27.761194029850746</v>
      </c>
      <c r="N456" s="138">
        <f t="shared" si="246"/>
        <v>28.159203980099502</v>
      </c>
      <c r="O456" s="52">
        <f t="shared" si="247"/>
        <v>22.089552238805972</v>
      </c>
    </row>
    <row r="457" spans="1:15" ht="20.100000000000001" customHeight="1">
      <c r="A457" s="10" t="s">
        <v>13</v>
      </c>
      <c r="B457" s="69">
        <f t="shared" si="234"/>
        <v>100</v>
      </c>
      <c r="C457" s="51">
        <f t="shared" si="236"/>
        <v>5.3656220322886989</v>
      </c>
      <c r="D457" s="133">
        <f t="shared" si="237"/>
        <v>14.387464387464387</v>
      </c>
      <c r="E457" s="51">
        <f t="shared" si="238"/>
        <v>14.245014245014245</v>
      </c>
      <c r="F457" s="51">
        <f t="shared" si="239"/>
        <v>18.566001899335234</v>
      </c>
      <c r="G457" s="138">
        <f t="shared" si="240"/>
        <v>22.554605887939221</v>
      </c>
      <c r="H457" s="52">
        <f t="shared" si="241"/>
        <v>24.881291547958213</v>
      </c>
      <c r="I457" s="69">
        <f t="shared" si="235"/>
        <v>100</v>
      </c>
      <c r="J457" s="51">
        <f t="shared" si="242"/>
        <v>5.3231939163498092</v>
      </c>
      <c r="K457" s="133">
        <f t="shared" si="243"/>
        <v>9.5057034220532319</v>
      </c>
      <c r="L457" s="51">
        <f t="shared" si="244"/>
        <v>9.3674386450051852</v>
      </c>
      <c r="M457" s="51">
        <f t="shared" si="245"/>
        <v>26.477704804701002</v>
      </c>
      <c r="N457" s="138">
        <f t="shared" si="246"/>
        <v>28.931904597303838</v>
      </c>
      <c r="O457" s="52">
        <f t="shared" si="247"/>
        <v>20.394054614586935</v>
      </c>
    </row>
    <row r="458" spans="1:15" ht="20.100000000000001" customHeight="1">
      <c r="A458" s="10" t="s">
        <v>14</v>
      </c>
      <c r="B458" s="69">
        <f t="shared" si="234"/>
        <v>99.999999999999986</v>
      </c>
      <c r="C458" s="51">
        <f t="shared" si="236"/>
        <v>4.7424366312346686</v>
      </c>
      <c r="D458" s="133">
        <f t="shared" si="237"/>
        <v>11.283728536385937</v>
      </c>
      <c r="E458" s="51">
        <f t="shared" si="238"/>
        <v>12.59198691741619</v>
      </c>
      <c r="F458" s="51">
        <f t="shared" si="239"/>
        <v>19.133278822567455</v>
      </c>
      <c r="G458" s="138">
        <f t="shared" si="240"/>
        <v>24.775143090760427</v>
      </c>
      <c r="H458" s="52">
        <f t="shared" si="241"/>
        <v>27.473426001635321</v>
      </c>
      <c r="I458" s="69">
        <f t="shared" si="235"/>
        <v>100</v>
      </c>
      <c r="J458" s="51">
        <f t="shared" si="242"/>
        <v>3.0228254164096238</v>
      </c>
      <c r="K458" s="133">
        <f t="shared" si="243"/>
        <v>7.8346699568167795</v>
      </c>
      <c r="L458" s="51">
        <f t="shared" si="244"/>
        <v>10.363972856261567</v>
      </c>
      <c r="M458" s="51">
        <f t="shared" si="245"/>
        <v>26.280074028377541</v>
      </c>
      <c r="N458" s="138">
        <f t="shared" si="246"/>
        <v>30.413325107958052</v>
      </c>
      <c r="O458" s="52">
        <f t="shared" si="247"/>
        <v>22.085132634176436</v>
      </c>
    </row>
    <row r="459" spans="1:15" ht="20.100000000000001" customHeight="1">
      <c r="A459" s="10" t="s">
        <v>15</v>
      </c>
      <c r="B459" s="69">
        <f t="shared" si="234"/>
        <v>100</v>
      </c>
      <c r="C459" s="51">
        <f t="shared" si="236"/>
        <v>5.1053484602917347</v>
      </c>
      <c r="D459" s="133">
        <f t="shared" si="237"/>
        <v>9.238249594813615</v>
      </c>
      <c r="E459" s="51">
        <f t="shared" si="238"/>
        <v>14.424635332252835</v>
      </c>
      <c r="F459" s="51">
        <f t="shared" si="239"/>
        <v>20.097244732576986</v>
      </c>
      <c r="G459" s="138">
        <f t="shared" si="240"/>
        <v>21.961102106969204</v>
      </c>
      <c r="H459" s="52">
        <f t="shared" si="241"/>
        <v>29.17341977309562</v>
      </c>
      <c r="I459" s="69">
        <f t="shared" si="235"/>
        <v>100</v>
      </c>
      <c r="J459" s="51">
        <f t="shared" si="242"/>
        <v>4.4950738916256157</v>
      </c>
      <c r="K459" s="133">
        <f t="shared" si="243"/>
        <v>7.2044334975369457</v>
      </c>
      <c r="L459" s="51">
        <f t="shared" si="244"/>
        <v>11.330049261083744</v>
      </c>
      <c r="M459" s="51">
        <f t="shared" si="245"/>
        <v>26.785714285714285</v>
      </c>
      <c r="N459" s="138">
        <f t="shared" si="246"/>
        <v>28.201970443349754</v>
      </c>
      <c r="O459" s="52">
        <f t="shared" si="247"/>
        <v>21.982758620689655</v>
      </c>
    </row>
    <row r="460" spans="1:15" ht="20.100000000000001" customHeight="1">
      <c r="A460" s="10" t="s">
        <v>16</v>
      </c>
      <c r="B460" s="69">
        <f t="shared" si="234"/>
        <v>100</v>
      </c>
      <c r="C460" s="51">
        <f t="shared" si="236"/>
        <v>3.9525691699604746</v>
      </c>
      <c r="D460" s="133">
        <f t="shared" si="237"/>
        <v>13.339920948616601</v>
      </c>
      <c r="E460" s="51">
        <f t="shared" si="238"/>
        <v>14.130434782608695</v>
      </c>
      <c r="F460" s="51">
        <f t="shared" si="239"/>
        <v>19.367588932806324</v>
      </c>
      <c r="G460" s="138">
        <f t="shared" si="240"/>
        <v>24.703557312252965</v>
      </c>
      <c r="H460" s="52">
        <f t="shared" si="241"/>
        <v>24.505928853754941</v>
      </c>
      <c r="I460" s="69">
        <f t="shared" si="235"/>
        <v>100</v>
      </c>
      <c r="J460" s="51">
        <f t="shared" si="242"/>
        <v>3.6780013879250522</v>
      </c>
      <c r="K460" s="133">
        <f t="shared" si="243"/>
        <v>8.6745315752949352</v>
      </c>
      <c r="L460" s="51">
        <f t="shared" si="244"/>
        <v>10.687022900763358</v>
      </c>
      <c r="M460" s="51">
        <f t="shared" si="245"/>
        <v>24.98265093684941</v>
      </c>
      <c r="N460" s="138">
        <f t="shared" si="246"/>
        <v>30.742539902845245</v>
      </c>
      <c r="O460" s="52">
        <f t="shared" si="247"/>
        <v>21.235253296322</v>
      </c>
    </row>
    <row r="461" spans="1:15" ht="20.100000000000001" customHeight="1">
      <c r="A461" s="10" t="s">
        <v>17</v>
      </c>
      <c r="B461" s="69">
        <f t="shared" si="234"/>
        <v>100</v>
      </c>
      <c r="C461" s="51">
        <f t="shared" si="236"/>
        <v>4.4217687074829932</v>
      </c>
      <c r="D461" s="133">
        <f t="shared" si="237"/>
        <v>11.224489795918368</v>
      </c>
      <c r="E461" s="51">
        <f t="shared" si="238"/>
        <v>13.718820861678005</v>
      </c>
      <c r="F461" s="51">
        <f t="shared" si="239"/>
        <v>19.160997732426306</v>
      </c>
      <c r="G461" s="138">
        <f t="shared" si="240"/>
        <v>24.37641723356009</v>
      </c>
      <c r="H461" s="52">
        <f t="shared" si="241"/>
        <v>27.09750566893424</v>
      </c>
      <c r="I461" s="69">
        <f t="shared" si="235"/>
        <v>100</v>
      </c>
      <c r="J461" s="51">
        <f t="shared" si="242"/>
        <v>3.1553398058252426</v>
      </c>
      <c r="K461" s="133">
        <f t="shared" si="243"/>
        <v>6.1488673139158578</v>
      </c>
      <c r="L461" s="51">
        <f t="shared" si="244"/>
        <v>9.4660194174757279</v>
      </c>
      <c r="M461" s="51">
        <f t="shared" si="245"/>
        <v>26.537216828478964</v>
      </c>
      <c r="N461" s="138">
        <f t="shared" si="246"/>
        <v>30.663430420711972</v>
      </c>
      <c r="O461" s="52">
        <f t="shared" si="247"/>
        <v>24.029126213592235</v>
      </c>
    </row>
    <row r="462" spans="1:15" ht="20.100000000000001" customHeight="1">
      <c r="A462" s="10" t="s">
        <v>18</v>
      </c>
      <c r="B462" s="69">
        <f t="shared" si="234"/>
        <v>100</v>
      </c>
      <c r="C462" s="51">
        <f t="shared" si="236"/>
        <v>3.8268506900878299</v>
      </c>
      <c r="D462" s="133">
        <f t="shared" si="237"/>
        <v>11.856963613550816</v>
      </c>
      <c r="E462" s="51">
        <f t="shared" si="238"/>
        <v>14.303638644918445</v>
      </c>
      <c r="F462" s="51">
        <f t="shared" si="239"/>
        <v>18.569636135508155</v>
      </c>
      <c r="G462" s="138">
        <f t="shared" si="240"/>
        <v>21.831869510664994</v>
      </c>
      <c r="H462" s="52">
        <f t="shared" si="241"/>
        <v>29.611041405269763</v>
      </c>
      <c r="I462" s="69">
        <f t="shared" si="235"/>
        <v>100</v>
      </c>
      <c r="J462" s="51">
        <f t="shared" si="242"/>
        <v>4.4582933844678809</v>
      </c>
      <c r="K462" s="133">
        <f t="shared" si="243"/>
        <v>7.6222435282837964</v>
      </c>
      <c r="L462" s="51">
        <f t="shared" si="244"/>
        <v>10.738255033557047</v>
      </c>
      <c r="M462" s="51">
        <f t="shared" si="245"/>
        <v>24.448705656759348</v>
      </c>
      <c r="N462" s="138">
        <f t="shared" si="246"/>
        <v>28.475551294343244</v>
      </c>
      <c r="O462" s="52">
        <f t="shared" si="247"/>
        <v>24.256951102588687</v>
      </c>
    </row>
    <row r="463" spans="1:15" ht="20.100000000000001" customHeight="1">
      <c r="A463" s="10" t="s">
        <v>19</v>
      </c>
      <c r="B463" s="69">
        <f t="shared" si="234"/>
        <v>100</v>
      </c>
      <c r="C463" s="51">
        <f t="shared" si="236"/>
        <v>4.4485634847080631</v>
      </c>
      <c r="D463" s="133">
        <f t="shared" si="237"/>
        <v>9.5458758109360531</v>
      </c>
      <c r="E463" s="51">
        <f t="shared" si="238"/>
        <v>15.477293790546803</v>
      </c>
      <c r="F463" s="51">
        <f t="shared" si="239"/>
        <v>19.925857275254867</v>
      </c>
      <c r="G463" s="138">
        <f t="shared" si="240"/>
        <v>25.671918443002777</v>
      </c>
      <c r="H463" s="52">
        <f t="shared" si="241"/>
        <v>24.930491195551436</v>
      </c>
      <c r="I463" s="69">
        <f t="shared" si="235"/>
        <v>100</v>
      </c>
      <c r="J463" s="51">
        <f t="shared" si="242"/>
        <v>3.8634900193174504</v>
      </c>
      <c r="K463" s="133">
        <f t="shared" si="243"/>
        <v>7.0830650354153253</v>
      </c>
      <c r="L463" s="51">
        <f t="shared" si="244"/>
        <v>11.654861558274309</v>
      </c>
      <c r="M463" s="51">
        <f t="shared" si="245"/>
        <v>25.305859626529298</v>
      </c>
      <c r="N463" s="138">
        <f t="shared" si="246"/>
        <v>30.328396651641981</v>
      </c>
      <c r="O463" s="52">
        <f t="shared" si="247"/>
        <v>21.764327108821636</v>
      </c>
    </row>
    <row r="464" spans="1:15" ht="20.100000000000001" customHeight="1">
      <c r="A464" s="10" t="s">
        <v>20</v>
      </c>
      <c r="B464" s="69">
        <f t="shared" si="234"/>
        <v>100</v>
      </c>
      <c r="C464" s="51">
        <f t="shared" si="236"/>
        <v>3.9888033589923024</v>
      </c>
      <c r="D464" s="133">
        <f t="shared" si="237"/>
        <v>12.596221133659903</v>
      </c>
      <c r="E464" s="51">
        <f t="shared" si="238"/>
        <v>19.804058782365292</v>
      </c>
      <c r="F464" s="51">
        <f t="shared" si="239"/>
        <v>16.864940517844644</v>
      </c>
      <c r="G464" s="138">
        <f t="shared" si="240"/>
        <v>22.673198040587824</v>
      </c>
      <c r="H464" s="52">
        <f t="shared" si="241"/>
        <v>24.072778166550034</v>
      </c>
      <c r="I464" s="69">
        <f t="shared" si="235"/>
        <v>99.999999999999986</v>
      </c>
      <c r="J464" s="51">
        <f t="shared" si="242"/>
        <v>3.563829787234043</v>
      </c>
      <c r="K464" s="133">
        <f t="shared" si="243"/>
        <v>10.053191489361703</v>
      </c>
      <c r="L464" s="51">
        <f t="shared" si="244"/>
        <v>12.393617021276595</v>
      </c>
      <c r="M464" s="51">
        <f t="shared" si="245"/>
        <v>24.680851063829788</v>
      </c>
      <c r="N464" s="138">
        <f t="shared" si="246"/>
        <v>28.031914893617021</v>
      </c>
      <c r="O464" s="52">
        <f t="shared" si="247"/>
        <v>21.276595744680851</v>
      </c>
    </row>
    <row r="465" spans="1:28" ht="20.100000000000001" customHeight="1">
      <c r="A465" s="10" t="s">
        <v>21</v>
      </c>
      <c r="B465" s="69">
        <f t="shared" si="234"/>
        <v>100</v>
      </c>
      <c r="C465" s="51">
        <f t="shared" si="236"/>
        <v>3.9932030586236191</v>
      </c>
      <c r="D465" s="133">
        <f t="shared" si="237"/>
        <v>12.829226847918438</v>
      </c>
      <c r="E465" s="51">
        <f t="shared" si="238"/>
        <v>18.26677994902294</v>
      </c>
      <c r="F465" s="51">
        <f t="shared" si="239"/>
        <v>17.077315208156328</v>
      </c>
      <c r="G465" s="138">
        <f t="shared" si="240"/>
        <v>23.491928632115545</v>
      </c>
      <c r="H465" s="52">
        <f t="shared" si="241"/>
        <v>24.341546304163124</v>
      </c>
      <c r="I465" s="69">
        <f t="shared" si="235"/>
        <v>100</v>
      </c>
      <c r="J465" s="51">
        <f t="shared" si="242"/>
        <v>3.6049681914571341</v>
      </c>
      <c r="K465" s="133">
        <f t="shared" si="243"/>
        <v>9.3305059073008181</v>
      </c>
      <c r="L465" s="51">
        <f t="shared" si="244"/>
        <v>11.905483186913058</v>
      </c>
      <c r="M465" s="51">
        <f t="shared" si="245"/>
        <v>24.204786428355042</v>
      </c>
      <c r="N465" s="138">
        <f t="shared" si="246"/>
        <v>29.778854892456831</v>
      </c>
      <c r="O465" s="52">
        <f t="shared" si="247"/>
        <v>21.175401393517117</v>
      </c>
    </row>
    <row r="466" spans="1:28" ht="20.100000000000001" customHeight="1">
      <c r="A466" s="10" t="s">
        <v>22</v>
      </c>
      <c r="B466" s="69">
        <f t="shared" si="234"/>
        <v>100.00000000000001</v>
      </c>
      <c r="C466" s="51">
        <f t="shared" si="236"/>
        <v>3.8616251005631534</v>
      </c>
      <c r="D466" s="133">
        <f t="shared" si="237"/>
        <v>12.469831053901851</v>
      </c>
      <c r="E466" s="51">
        <f t="shared" si="238"/>
        <v>16.733708769107</v>
      </c>
      <c r="F466" s="51">
        <f t="shared" si="239"/>
        <v>17.618664521319388</v>
      </c>
      <c r="G466" s="138">
        <f t="shared" si="240"/>
        <v>23.330651649235719</v>
      </c>
      <c r="H466" s="52">
        <f t="shared" si="241"/>
        <v>25.98551890587289</v>
      </c>
      <c r="I466" s="69">
        <f t="shared" si="235"/>
        <v>100</v>
      </c>
      <c r="J466" s="51">
        <f t="shared" si="242"/>
        <v>3.4444444444444446</v>
      </c>
      <c r="K466" s="133">
        <f t="shared" si="243"/>
        <v>6.5555555555555562</v>
      </c>
      <c r="L466" s="51">
        <f t="shared" si="244"/>
        <v>11.277777777777779</v>
      </c>
      <c r="M466" s="51">
        <f t="shared" si="245"/>
        <v>28.333333333333332</v>
      </c>
      <c r="N466" s="138">
        <f t="shared" si="246"/>
        <v>30.888888888888889</v>
      </c>
      <c r="O466" s="52">
        <f t="shared" si="247"/>
        <v>19.5</v>
      </c>
    </row>
    <row r="467" spans="1:28" ht="20.100000000000001" customHeight="1">
      <c r="A467" s="10" t="s">
        <v>23</v>
      </c>
      <c r="B467" s="69">
        <f t="shared" si="234"/>
        <v>100</v>
      </c>
      <c r="C467" s="51">
        <f t="shared" si="236"/>
        <v>4.2357274401473299</v>
      </c>
      <c r="D467" s="133">
        <f t="shared" si="237"/>
        <v>12.246777163904236</v>
      </c>
      <c r="E467" s="51">
        <f t="shared" si="238"/>
        <v>17.127071823204421</v>
      </c>
      <c r="F467" s="51">
        <f t="shared" si="239"/>
        <v>17.127071823204421</v>
      </c>
      <c r="G467" s="138">
        <f t="shared" si="240"/>
        <v>23.480662983425415</v>
      </c>
      <c r="H467" s="52">
        <f t="shared" si="241"/>
        <v>25.78268876611418</v>
      </c>
      <c r="I467" s="69">
        <f t="shared" si="235"/>
        <v>100.00000000000001</v>
      </c>
      <c r="J467" s="51">
        <f t="shared" si="242"/>
        <v>3.2632342277012323</v>
      </c>
      <c r="K467" s="133">
        <f t="shared" si="243"/>
        <v>8.0493110949963746</v>
      </c>
      <c r="L467" s="51">
        <f t="shared" si="244"/>
        <v>12.327773749093545</v>
      </c>
      <c r="M467" s="51">
        <f t="shared" si="245"/>
        <v>25.525743292240755</v>
      </c>
      <c r="N467" s="138">
        <f t="shared" si="246"/>
        <v>30.021754894851345</v>
      </c>
      <c r="O467" s="52">
        <f t="shared" si="247"/>
        <v>20.812182741116754</v>
      </c>
    </row>
    <row r="468" spans="1:28" ht="20.100000000000001" customHeight="1">
      <c r="A468" s="10" t="s">
        <v>24</v>
      </c>
      <c r="B468" s="69">
        <f t="shared" si="234"/>
        <v>100</v>
      </c>
      <c r="C468" s="51">
        <f t="shared" si="236"/>
        <v>4.7346938775510203</v>
      </c>
      <c r="D468" s="133">
        <f t="shared" si="237"/>
        <v>11.102040816326531</v>
      </c>
      <c r="E468" s="51">
        <f t="shared" si="238"/>
        <v>16.244897959183675</v>
      </c>
      <c r="F468" s="51">
        <f t="shared" si="239"/>
        <v>19.673469387755102</v>
      </c>
      <c r="G468" s="138">
        <f t="shared" si="240"/>
        <v>22.448979591836736</v>
      </c>
      <c r="H468" s="52">
        <f t="shared" si="241"/>
        <v>25.795918367346935</v>
      </c>
      <c r="I468" s="69">
        <f t="shared" si="235"/>
        <v>100</v>
      </c>
      <c r="J468" s="51">
        <f t="shared" si="242"/>
        <v>3.0209617755856968</v>
      </c>
      <c r="K468" s="133">
        <f t="shared" si="243"/>
        <v>7.8298397040690508</v>
      </c>
      <c r="L468" s="51">
        <f t="shared" si="244"/>
        <v>10.480887792848335</v>
      </c>
      <c r="M468" s="51">
        <f t="shared" si="245"/>
        <v>28.853267570900123</v>
      </c>
      <c r="N468" s="138">
        <f t="shared" si="246"/>
        <v>28.976572133168926</v>
      </c>
      <c r="O468" s="52">
        <f t="shared" si="247"/>
        <v>20.838471023427868</v>
      </c>
    </row>
    <row r="469" spans="1:28" ht="20.100000000000001" customHeight="1">
      <c r="A469" s="10" t="s">
        <v>25</v>
      </c>
      <c r="B469" s="69">
        <f t="shared" si="234"/>
        <v>100</v>
      </c>
      <c r="C469" s="51">
        <f t="shared" si="236"/>
        <v>4.9868766404199478</v>
      </c>
      <c r="D469" s="133">
        <f t="shared" si="237"/>
        <v>10.761154855643044</v>
      </c>
      <c r="E469" s="51">
        <f t="shared" si="238"/>
        <v>16.27296587926509</v>
      </c>
      <c r="F469" s="51">
        <f t="shared" si="239"/>
        <v>19.028871391076116</v>
      </c>
      <c r="G469" s="138">
        <f t="shared" si="240"/>
        <v>22.703412073490814</v>
      </c>
      <c r="H469" s="52">
        <f t="shared" si="241"/>
        <v>26.246719160104988</v>
      </c>
      <c r="I469" s="69">
        <f t="shared" si="235"/>
        <v>100</v>
      </c>
      <c r="J469" s="51">
        <f t="shared" si="242"/>
        <v>4.1493775933609953</v>
      </c>
      <c r="K469" s="133">
        <f t="shared" si="243"/>
        <v>6.5560165975103741</v>
      </c>
      <c r="L469" s="51">
        <f t="shared" si="244"/>
        <v>9.1286307053941904</v>
      </c>
      <c r="M469" s="51">
        <f t="shared" si="245"/>
        <v>29.128630705394194</v>
      </c>
      <c r="N469" s="138">
        <f t="shared" si="246"/>
        <v>30.290456431535269</v>
      </c>
      <c r="O469" s="52">
        <f t="shared" si="247"/>
        <v>20.74688796680498</v>
      </c>
    </row>
    <row r="470" spans="1:28" ht="20.100000000000001" customHeight="1" thickBot="1">
      <c r="A470" s="11" t="s">
        <v>26</v>
      </c>
      <c r="B470" s="70">
        <f t="shared" si="234"/>
        <v>100</v>
      </c>
      <c r="C470" s="53">
        <f t="shared" si="236"/>
        <v>4.0657439446366777</v>
      </c>
      <c r="D470" s="134">
        <f t="shared" si="237"/>
        <v>10.640138408304498</v>
      </c>
      <c r="E470" s="53">
        <f t="shared" si="238"/>
        <v>16.089965397923876</v>
      </c>
      <c r="F470" s="53">
        <f t="shared" si="239"/>
        <v>18.166089965397923</v>
      </c>
      <c r="G470" s="139">
        <f t="shared" si="240"/>
        <v>25.173010380622841</v>
      </c>
      <c r="H470" s="54">
        <f t="shared" si="241"/>
        <v>25.865051903114189</v>
      </c>
      <c r="I470" s="70">
        <f t="shared" si="235"/>
        <v>100</v>
      </c>
      <c r="J470" s="53">
        <f t="shared" si="242"/>
        <v>2.7926322043969103</v>
      </c>
      <c r="K470" s="134">
        <f t="shared" si="243"/>
        <v>6.357694592988711</v>
      </c>
      <c r="L470" s="53">
        <f t="shared" si="244"/>
        <v>9.2691622103386813</v>
      </c>
      <c r="M470" s="53">
        <f t="shared" si="245"/>
        <v>28.817587641117054</v>
      </c>
      <c r="N470" s="139">
        <f t="shared" si="246"/>
        <v>30.243612596553771</v>
      </c>
      <c r="O470" s="54">
        <f t="shared" si="247"/>
        <v>22.51931075460487</v>
      </c>
    </row>
    <row r="471" spans="1:28" s="443" customFormat="1">
      <c r="A471" s="76" t="s">
        <v>380</v>
      </c>
    </row>
    <row r="472" spans="1:28" s="231" customFormat="1">
      <c r="A472" s="230" t="s">
        <v>247</v>
      </c>
    </row>
    <row r="473" spans="1:28" ht="30" customHeight="1"/>
    <row r="474" spans="1:28" ht="19.5">
      <c r="A474" s="5" t="s">
        <v>368</v>
      </c>
      <c r="O474" s="440"/>
      <c r="P474" s="440"/>
      <c r="Q474" s="440"/>
      <c r="R474" s="440"/>
      <c r="S474" s="440"/>
      <c r="T474" s="440"/>
      <c r="U474" s="440"/>
      <c r="V474" s="440"/>
      <c r="AB474" s="1" t="s">
        <v>34</v>
      </c>
    </row>
    <row r="475" spans="1:28" ht="5.0999999999999996" customHeight="1" thickBot="1">
      <c r="O475" s="440"/>
      <c r="P475" s="440"/>
      <c r="Q475" s="440"/>
      <c r="R475" s="440"/>
      <c r="S475" s="440"/>
      <c r="T475" s="440"/>
      <c r="U475" s="440"/>
      <c r="V475" s="440"/>
    </row>
    <row r="476" spans="1:28" ht="20.100000000000001" customHeight="1">
      <c r="A476" s="467" t="s">
        <v>4</v>
      </c>
      <c r="B476" s="17" t="s">
        <v>221</v>
      </c>
      <c r="C476" s="19"/>
      <c r="D476" s="19"/>
      <c r="E476" s="19"/>
      <c r="F476" s="18"/>
      <c r="G476" s="19"/>
      <c r="H476" s="19"/>
      <c r="I476" s="19"/>
      <c r="J476" s="19"/>
      <c r="K476" s="19"/>
      <c r="L476" s="19"/>
      <c r="M476" s="19"/>
      <c r="N476" s="20"/>
      <c r="O476" s="17" t="s">
        <v>222</v>
      </c>
      <c r="P476" s="19"/>
      <c r="Q476" s="19"/>
      <c r="R476" s="19"/>
      <c r="S476" s="18"/>
      <c r="T476" s="19"/>
      <c r="U476" s="19"/>
      <c r="V476" s="19"/>
      <c r="W476" s="19"/>
      <c r="X476" s="19"/>
      <c r="Y476" s="19"/>
      <c r="Z476" s="19"/>
      <c r="AA476" s="20"/>
      <c r="AB476" s="20"/>
    </row>
    <row r="477" spans="1:28" ht="20.100000000000001" customHeight="1">
      <c r="A477" s="468"/>
      <c r="B477" s="469" t="s">
        <v>30</v>
      </c>
      <c r="C477" s="91"/>
      <c r="D477" s="91"/>
      <c r="E477" s="129"/>
      <c r="F477" s="62"/>
      <c r="G477" s="129"/>
      <c r="H477" s="129"/>
      <c r="I477" s="62"/>
      <c r="J477" s="129"/>
      <c r="K477" s="129"/>
      <c r="L477" s="62"/>
      <c r="M477" s="129"/>
      <c r="N477" s="488" t="s">
        <v>109</v>
      </c>
      <c r="O477" s="469" t="s">
        <v>30</v>
      </c>
      <c r="P477" s="91"/>
      <c r="Q477" s="91"/>
      <c r="R477" s="129"/>
      <c r="S477" s="62"/>
      <c r="T477" s="129"/>
      <c r="U477" s="129"/>
      <c r="V477" s="62"/>
      <c r="W477" s="129"/>
      <c r="X477" s="129"/>
      <c r="Y477" s="62"/>
      <c r="Z477" s="129"/>
      <c r="AA477" s="486" t="s">
        <v>109</v>
      </c>
      <c r="AB477" s="482" t="s">
        <v>213</v>
      </c>
    </row>
    <row r="478" spans="1:28" ht="20.100000000000001" customHeight="1">
      <c r="A478" s="468"/>
      <c r="B478" s="472"/>
      <c r="C478" s="486" t="s">
        <v>31</v>
      </c>
      <c r="D478" s="486" t="s">
        <v>32</v>
      </c>
      <c r="E478" s="25" t="s">
        <v>205</v>
      </c>
      <c r="F478" s="25"/>
      <c r="G478" s="27"/>
      <c r="H478" s="25" t="s">
        <v>210</v>
      </c>
      <c r="I478" s="25"/>
      <c r="J478" s="27"/>
      <c r="K478" s="25" t="s">
        <v>382</v>
      </c>
      <c r="L478" s="25"/>
      <c r="M478" s="27"/>
      <c r="N478" s="495"/>
      <c r="O478" s="472"/>
      <c r="P478" s="486" t="s">
        <v>31</v>
      </c>
      <c r="Q478" s="486" t="s">
        <v>32</v>
      </c>
      <c r="R478" s="25" t="s">
        <v>205</v>
      </c>
      <c r="S478" s="25"/>
      <c r="T478" s="27"/>
      <c r="U478" s="25" t="s">
        <v>210</v>
      </c>
      <c r="V478" s="25"/>
      <c r="W478" s="27"/>
      <c r="X478" s="452" t="s">
        <v>382</v>
      </c>
      <c r="Y478" s="25"/>
      <c r="Z478" s="27"/>
      <c r="AA478" s="494"/>
      <c r="AB478" s="484"/>
    </row>
    <row r="479" spans="1:28" ht="20.100000000000001" customHeight="1" thickBot="1">
      <c r="A479" s="471"/>
      <c r="B479" s="470"/>
      <c r="C479" s="487"/>
      <c r="D479" s="487"/>
      <c r="E479" s="77" t="s">
        <v>65</v>
      </c>
      <c r="F479" s="9" t="s">
        <v>31</v>
      </c>
      <c r="G479" s="9" t="s">
        <v>32</v>
      </c>
      <c r="H479" s="77" t="s">
        <v>65</v>
      </c>
      <c r="I479" s="9" t="s">
        <v>31</v>
      </c>
      <c r="J479" s="9" t="s">
        <v>32</v>
      </c>
      <c r="K479" s="77" t="s">
        <v>65</v>
      </c>
      <c r="L479" s="9" t="s">
        <v>31</v>
      </c>
      <c r="M479" s="9" t="s">
        <v>32</v>
      </c>
      <c r="N479" s="483"/>
      <c r="O479" s="470"/>
      <c r="P479" s="487"/>
      <c r="Q479" s="487"/>
      <c r="R479" s="77" t="s">
        <v>65</v>
      </c>
      <c r="S479" s="9" t="s">
        <v>31</v>
      </c>
      <c r="T479" s="9" t="s">
        <v>32</v>
      </c>
      <c r="U479" s="77" t="s">
        <v>65</v>
      </c>
      <c r="V479" s="9" t="s">
        <v>31</v>
      </c>
      <c r="W479" s="9" t="s">
        <v>32</v>
      </c>
      <c r="X479" s="77" t="s">
        <v>65</v>
      </c>
      <c r="Y479" s="9" t="s">
        <v>31</v>
      </c>
      <c r="Z479" s="9" t="s">
        <v>32</v>
      </c>
      <c r="AA479" s="487"/>
      <c r="AB479" s="485"/>
    </row>
    <row r="480" spans="1:28" s="37" customFormat="1" ht="20.100000000000001" customHeight="1" thickBot="1">
      <c r="A480" s="32" t="s">
        <v>27</v>
      </c>
      <c r="B480" s="389">
        <f>SUM(B481:B502)</f>
        <v>22308</v>
      </c>
      <c r="C480" s="393">
        <f t="shared" ref="C480" si="248">SUM(C481:C502)</f>
        <v>12374</v>
      </c>
      <c r="D480" s="393">
        <f t="shared" ref="D480" si="249">SUM(D481:D502)</f>
        <v>9934</v>
      </c>
      <c r="E480" s="393">
        <f t="shared" ref="E480" si="250">SUM(E481:E502)</f>
        <v>7251</v>
      </c>
      <c r="F480" s="393">
        <f t="shared" ref="F480" si="251">SUM(F481:F502)</f>
        <v>4051</v>
      </c>
      <c r="G480" s="393">
        <f t="shared" ref="G480" si="252">SUM(G481:G502)</f>
        <v>3200</v>
      </c>
      <c r="H480" s="393">
        <f t="shared" ref="H480" si="253">SUM(H481:H502)</f>
        <v>14257</v>
      </c>
      <c r="I480" s="393">
        <f t="shared" ref="I480:J480" si="254">SUM(I481:I502)</f>
        <v>7835</v>
      </c>
      <c r="J480" s="393">
        <f t="shared" si="254"/>
        <v>6422</v>
      </c>
      <c r="K480" s="393">
        <f t="shared" ref="K480" si="255">SUM(K481:K502)</f>
        <v>800</v>
      </c>
      <c r="L480" s="393">
        <f t="shared" ref="L480:M480" si="256">SUM(L481:L502)</f>
        <v>488</v>
      </c>
      <c r="M480" s="393">
        <f t="shared" si="256"/>
        <v>312</v>
      </c>
      <c r="N480" s="34">
        <f>SUM(N481:N502)</f>
        <v>100.00000000000001</v>
      </c>
      <c r="O480" s="389">
        <f>SUM(O481:O502)</f>
        <v>9449</v>
      </c>
      <c r="P480" s="393">
        <f t="shared" ref="P480" si="257">SUM(P481:P502)</f>
        <v>4555</v>
      </c>
      <c r="Q480" s="393">
        <f t="shared" ref="Q480" si="258">SUM(Q481:Q502)</f>
        <v>4894</v>
      </c>
      <c r="R480" s="393">
        <f t="shared" ref="R480" si="259">SUM(R481:R502)</f>
        <v>2300</v>
      </c>
      <c r="S480" s="393">
        <f t="shared" ref="S480" si="260">SUM(S481:S502)</f>
        <v>957</v>
      </c>
      <c r="T480" s="393">
        <f t="shared" ref="T480" si="261">SUM(T481:T502)</f>
        <v>1343</v>
      </c>
      <c r="U480" s="393">
        <f t="shared" ref="U480" si="262">SUM(U481:U502)</f>
        <v>6179</v>
      </c>
      <c r="V480" s="393">
        <f t="shared" ref="V480:W480" si="263">SUM(V481:V502)</f>
        <v>3051</v>
      </c>
      <c r="W480" s="393">
        <f t="shared" si="263"/>
        <v>3128</v>
      </c>
      <c r="X480" s="393">
        <f t="shared" ref="X480" si="264">SUM(X481:X502)</f>
        <v>970</v>
      </c>
      <c r="Y480" s="393">
        <f t="shared" ref="Y480:Z480" si="265">SUM(Y481:Y502)</f>
        <v>547</v>
      </c>
      <c r="Z480" s="393">
        <f t="shared" si="265"/>
        <v>423</v>
      </c>
      <c r="AA480" s="35">
        <f>SUM(AA481:AA502)</f>
        <v>99.999999999999986</v>
      </c>
      <c r="AB480" s="276">
        <f>O480/$B480*100</f>
        <v>42.357001972386584</v>
      </c>
    </row>
    <row r="481" spans="1:28" ht="20.100000000000001" customHeight="1">
      <c r="A481" s="29" t="s">
        <v>5</v>
      </c>
      <c r="B481" s="404">
        <f>SUM(C481:D481)</f>
        <v>2419</v>
      </c>
      <c r="C481" s="399">
        <f>SUM(F481,I481,L481)</f>
        <v>1368</v>
      </c>
      <c r="D481" s="399">
        <f>SUM(G481,J481,M481)</f>
        <v>1051</v>
      </c>
      <c r="E481" s="399">
        <f>SUM(F481:G481)</f>
        <v>841</v>
      </c>
      <c r="F481" s="407">
        <v>492</v>
      </c>
      <c r="G481" s="407">
        <v>349</v>
      </c>
      <c r="H481" s="399">
        <f>SUM(I481:J481)</f>
        <v>1493</v>
      </c>
      <c r="I481" s="421">
        <v>826</v>
      </c>
      <c r="J481" s="421">
        <v>667</v>
      </c>
      <c r="K481" s="399">
        <f>SUM(L481:M481)</f>
        <v>85</v>
      </c>
      <c r="L481" s="421">
        <v>50</v>
      </c>
      <c r="M481" s="421">
        <v>35</v>
      </c>
      <c r="N481" s="30">
        <f t="shared" ref="N481:N502" si="266">B481/B$480*100</f>
        <v>10.843643535951228</v>
      </c>
      <c r="O481" s="404">
        <f>SUM(P481:Q481)</f>
        <v>742</v>
      </c>
      <c r="P481" s="399">
        <f>SUM(S481,V481,Y481)</f>
        <v>355</v>
      </c>
      <c r="Q481" s="399">
        <f>SUM(T481,W481,Z481)</f>
        <v>387</v>
      </c>
      <c r="R481" s="399">
        <f>SUM(S481:T481)</f>
        <v>193</v>
      </c>
      <c r="S481" s="392">
        <v>84</v>
      </c>
      <c r="T481" s="392">
        <v>109</v>
      </c>
      <c r="U481" s="399">
        <f>SUM(V481:W481)</f>
        <v>464</v>
      </c>
      <c r="V481" s="392">
        <v>223</v>
      </c>
      <c r="W481" s="392">
        <v>241</v>
      </c>
      <c r="X481" s="399">
        <f>SUM(Y481:Z481)</f>
        <v>85</v>
      </c>
      <c r="Y481" s="392">
        <v>48</v>
      </c>
      <c r="Z481" s="392">
        <v>37</v>
      </c>
      <c r="AA481" s="31">
        <f t="shared" ref="AA481:AA502" si="267">O481/O$480*100</f>
        <v>7.8526828235792143</v>
      </c>
      <c r="AB481" s="400">
        <f>O481/$B481*100</f>
        <v>30.673832162050434</v>
      </c>
    </row>
    <row r="482" spans="1:28" ht="20.100000000000001" customHeight="1">
      <c r="A482" s="10" t="s">
        <v>6</v>
      </c>
      <c r="B482" s="404">
        <f t="shared" ref="B482:B502" si="268">SUM(C482:D482)</f>
        <v>2796</v>
      </c>
      <c r="C482" s="399">
        <f t="shared" ref="C482:C502" si="269">SUM(F482,I482,L482)</f>
        <v>1572</v>
      </c>
      <c r="D482" s="399">
        <f t="shared" ref="D482:D502" si="270">SUM(G482,J482,M482)</f>
        <v>1224</v>
      </c>
      <c r="E482" s="399">
        <f t="shared" ref="E482:E502" si="271">SUM(F482:G482)</f>
        <v>927</v>
      </c>
      <c r="F482" s="401">
        <v>534</v>
      </c>
      <c r="G482" s="401">
        <v>393</v>
      </c>
      <c r="H482" s="399">
        <f t="shared" ref="H482:H502" si="272">SUM(I482:J482)</f>
        <v>1759</v>
      </c>
      <c r="I482" s="401">
        <v>968</v>
      </c>
      <c r="J482" s="401">
        <v>791</v>
      </c>
      <c r="K482" s="399">
        <f t="shared" ref="K482:K502" si="273">SUM(L482:M482)</f>
        <v>110</v>
      </c>
      <c r="L482" s="401">
        <v>70</v>
      </c>
      <c r="M482" s="401">
        <v>40</v>
      </c>
      <c r="N482" s="12">
        <f t="shared" si="266"/>
        <v>12.533620225927919</v>
      </c>
      <c r="O482" s="404">
        <f t="shared" ref="O482:O502" si="274">SUM(P482:Q482)</f>
        <v>1156</v>
      </c>
      <c r="P482" s="399">
        <f t="shared" ref="P482:P502" si="275">SUM(S482,V482,Y482)</f>
        <v>577</v>
      </c>
      <c r="Q482" s="399">
        <f t="shared" ref="Q482:Q502" si="276">SUM(T482,W482,Z482)</f>
        <v>579</v>
      </c>
      <c r="R482" s="399">
        <f t="shared" ref="R482:R502" si="277">SUM(S482:T482)</f>
        <v>279</v>
      </c>
      <c r="S482" s="401">
        <v>126</v>
      </c>
      <c r="T482" s="401">
        <v>153</v>
      </c>
      <c r="U482" s="399">
        <f t="shared" ref="U482:U502" si="278">SUM(V482:W482)</f>
        <v>772</v>
      </c>
      <c r="V482" s="401">
        <v>389</v>
      </c>
      <c r="W482" s="401">
        <v>383</v>
      </c>
      <c r="X482" s="399">
        <f t="shared" ref="X482:X502" si="279">SUM(Y482:Z482)</f>
        <v>105</v>
      </c>
      <c r="Y482" s="401">
        <v>62</v>
      </c>
      <c r="Z482" s="401">
        <v>43</v>
      </c>
      <c r="AA482" s="22">
        <f t="shared" si="267"/>
        <v>12.234098846438776</v>
      </c>
      <c r="AB482" s="30">
        <f t="shared" ref="AB482:AB502" si="280">O482/$B482*100</f>
        <v>41.344778254649498</v>
      </c>
    </row>
    <row r="483" spans="1:28" ht="20.100000000000001" customHeight="1">
      <c r="A483" s="10" t="s">
        <v>7</v>
      </c>
      <c r="B483" s="404">
        <f t="shared" si="268"/>
        <v>2181</v>
      </c>
      <c r="C483" s="399">
        <f t="shared" si="269"/>
        <v>1162</v>
      </c>
      <c r="D483" s="399">
        <f t="shared" si="270"/>
        <v>1019</v>
      </c>
      <c r="E483" s="399">
        <f t="shared" si="271"/>
        <v>731</v>
      </c>
      <c r="F483" s="401">
        <v>391</v>
      </c>
      <c r="G483" s="401">
        <v>340</v>
      </c>
      <c r="H483" s="399">
        <f t="shared" si="272"/>
        <v>1379</v>
      </c>
      <c r="I483" s="401">
        <v>727</v>
      </c>
      <c r="J483" s="401">
        <v>652</v>
      </c>
      <c r="K483" s="399">
        <f t="shared" si="273"/>
        <v>71</v>
      </c>
      <c r="L483" s="421">
        <v>44</v>
      </c>
      <c r="M483" s="421">
        <v>27</v>
      </c>
      <c r="N483" s="12">
        <f t="shared" si="266"/>
        <v>9.7767616998386231</v>
      </c>
      <c r="O483" s="404">
        <f t="shared" si="274"/>
        <v>903</v>
      </c>
      <c r="P483" s="399">
        <f t="shared" si="275"/>
        <v>385</v>
      </c>
      <c r="Q483" s="399">
        <f t="shared" si="276"/>
        <v>518</v>
      </c>
      <c r="R483" s="399">
        <f t="shared" si="277"/>
        <v>252</v>
      </c>
      <c r="S483" s="401">
        <v>100</v>
      </c>
      <c r="T483" s="401">
        <v>152</v>
      </c>
      <c r="U483" s="399">
        <f t="shared" si="278"/>
        <v>567</v>
      </c>
      <c r="V483" s="401">
        <v>238</v>
      </c>
      <c r="W483" s="401">
        <v>329</v>
      </c>
      <c r="X483" s="399">
        <f t="shared" si="279"/>
        <v>84</v>
      </c>
      <c r="Y483" s="401">
        <v>47</v>
      </c>
      <c r="Z483" s="401">
        <v>37</v>
      </c>
      <c r="AA483" s="22">
        <f t="shared" si="267"/>
        <v>9.5565668324690449</v>
      </c>
      <c r="AB483" s="30">
        <f t="shared" si="280"/>
        <v>41.403026134800555</v>
      </c>
    </row>
    <row r="484" spans="1:28" ht="20.100000000000001" customHeight="1">
      <c r="A484" s="10" t="s">
        <v>8</v>
      </c>
      <c r="B484" s="404">
        <f t="shared" si="268"/>
        <v>1373</v>
      </c>
      <c r="C484" s="399">
        <f t="shared" si="269"/>
        <v>751</v>
      </c>
      <c r="D484" s="399">
        <f t="shared" si="270"/>
        <v>622</v>
      </c>
      <c r="E484" s="399">
        <f t="shared" si="271"/>
        <v>447</v>
      </c>
      <c r="F484" s="401">
        <v>252</v>
      </c>
      <c r="G484" s="401">
        <v>195</v>
      </c>
      <c r="H484" s="399">
        <f t="shared" si="272"/>
        <v>867</v>
      </c>
      <c r="I484" s="401">
        <v>466</v>
      </c>
      <c r="J484" s="401">
        <v>401</v>
      </c>
      <c r="K484" s="399">
        <f t="shared" si="273"/>
        <v>59</v>
      </c>
      <c r="L484" s="401">
        <v>33</v>
      </c>
      <c r="M484" s="401">
        <v>26</v>
      </c>
      <c r="N484" s="12">
        <f t="shared" si="266"/>
        <v>6.1547426932042315</v>
      </c>
      <c r="O484" s="404">
        <f t="shared" si="274"/>
        <v>553</v>
      </c>
      <c r="P484" s="399">
        <f t="shared" si="275"/>
        <v>266</v>
      </c>
      <c r="Q484" s="399">
        <f t="shared" si="276"/>
        <v>287</v>
      </c>
      <c r="R484" s="399">
        <f t="shared" si="277"/>
        <v>122</v>
      </c>
      <c r="S484" s="401">
        <v>46</v>
      </c>
      <c r="T484" s="401">
        <v>76</v>
      </c>
      <c r="U484" s="399">
        <f t="shared" si="278"/>
        <v>366</v>
      </c>
      <c r="V484" s="401">
        <v>185</v>
      </c>
      <c r="W484" s="401">
        <v>181</v>
      </c>
      <c r="X484" s="399">
        <f t="shared" si="279"/>
        <v>65</v>
      </c>
      <c r="Y484" s="401">
        <v>35</v>
      </c>
      <c r="Z484" s="401">
        <v>30</v>
      </c>
      <c r="AA484" s="22">
        <f t="shared" si="267"/>
        <v>5.8524711609694151</v>
      </c>
      <c r="AB484" s="30">
        <f t="shared" si="280"/>
        <v>40.276766205389656</v>
      </c>
    </row>
    <row r="485" spans="1:28" ht="20.100000000000001" customHeight="1">
      <c r="A485" s="10" t="s">
        <v>9</v>
      </c>
      <c r="B485" s="404">
        <f t="shared" si="268"/>
        <v>938</v>
      </c>
      <c r="C485" s="399">
        <f t="shared" si="269"/>
        <v>514</v>
      </c>
      <c r="D485" s="399">
        <f t="shared" si="270"/>
        <v>424</v>
      </c>
      <c r="E485" s="399">
        <f t="shared" si="271"/>
        <v>296</v>
      </c>
      <c r="F485" s="401">
        <v>167</v>
      </c>
      <c r="G485" s="401">
        <v>129</v>
      </c>
      <c r="H485" s="399">
        <f t="shared" si="272"/>
        <v>603</v>
      </c>
      <c r="I485" s="401">
        <v>323</v>
      </c>
      <c r="J485" s="401">
        <v>280</v>
      </c>
      <c r="K485" s="399">
        <f t="shared" si="273"/>
        <v>39</v>
      </c>
      <c r="L485" s="401">
        <v>24</v>
      </c>
      <c r="M485" s="401">
        <v>15</v>
      </c>
      <c r="N485" s="12">
        <f t="shared" si="266"/>
        <v>4.2047695893849744</v>
      </c>
      <c r="O485" s="404">
        <f t="shared" si="274"/>
        <v>380</v>
      </c>
      <c r="P485" s="399">
        <f t="shared" si="275"/>
        <v>167</v>
      </c>
      <c r="Q485" s="399">
        <f t="shared" si="276"/>
        <v>213</v>
      </c>
      <c r="R485" s="399">
        <f t="shared" si="277"/>
        <v>91</v>
      </c>
      <c r="S485" s="401">
        <v>36</v>
      </c>
      <c r="T485" s="401">
        <v>55</v>
      </c>
      <c r="U485" s="399">
        <f t="shared" si="278"/>
        <v>247</v>
      </c>
      <c r="V485" s="401">
        <v>109</v>
      </c>
      <c r="W485" s="401">
        <v>138</v>
      </c>
      <c r="X485" s="399">
        <f t="shared" si="279"/>
        <v>42</v>
      </c>
      <c r="Y485" s="401">
        <v>22</v>
      </c>
      <c r="Z485" s="401">
        <v>20</v>
      </c>
      <c r="AA485" s="22">
        <f t="shared" si="267"/>
        <v>4.0215895861995978</v>
      </c>
      <c r="AB485" s="30">
        <f t="shared" si="280"/>
        <v>40.511727078891255</v>
      </c>
    </row>
    <row r="486" spans="1:28" ht="20.100000000000001" customHeight="1">
      <c r="A486" s="10" t="s">
        <v>10</v>
      </c>
      <c r="B486" s="404">
        <f t="shared" si="268"/>
        <v>697</v>
      </c>
      <c r="C486" s="399">
        <f t="shared" si="269"/>
        <v>381</v>
      </c>
      <c r="D486" s="399">
        <f t="shared" si="270"/>
        <v>316</v>
      </c>
      <c r="E486" s="399">
        <f t="shared" si="271"/>
        <v>237</v>
      </c>
      <c r="F486" s="401">
        <v>125</v>
      </c>
      <c r="G486" s="401">
        <v>112</v>
      </c>
      <c r="H486" s="399">
        <f t="shared" si="272"/>
        <v>441</v>
      </c>
      <c r="I486" s="401">
        <v>242</v>
      </c>
      <c r="J486" s="401">
        <v>199</v>
      </c>
      <c r="K486" s="399">
        <f t="shared" si="273"/>
        <v>19</v>
      </c>
      <c r="L486" s="401">
        <v>14</v>
      </c>
      <c r="M486" s="401">
        <v>5</v>
      </c>
      <c r="N486" s="12">
        <f t="shared" si="266"/>
        <v>3.1244396629012012</v>
      </c>
      <c r="O486" s="404">
        <f t="shared" si="274"/>
        <v>290</v>
      </c>
      <c r="P486" s="399">
        <f t="shared" si="275"/>
        <v>146</v>
      </c>
      <c r="Q486" s="399">
        <f t="shared" si="276"/>
        <v>144</v>
      </c>
      <c r="R486" s="399">
        <f t="shared" si="277"/>
        <v>81</v>
      </c>
      <c r="S486" s="401">
        <v>29</v>
      </c>
      <c r="T486" s="401">
        <v>52</v>
      </c>
      <c r="U486" s="399">
        <f t="shared" si="278"/>
        <v>186</v>
      </c>
      <c r="V486" s="401">
        <v>102</v>
      </c>
      <c r="W486" s="401">
        <v>84</v>
      </c>
      <c r="X486" s="399">
        <f t="shared" si="279"/>
        <v>23</v>
      </c>
      <c r="Y486" s="401">
        <v>15</v>
      </c>
      <c r="Z486" s="401">
        <v>8</v>
      </c>
      <c r="AA486" s="22">
        <f t="shared" si="267"/>
        <v>3.0691078420996933</v>
      </c>
      <c r="AB486" s="30">
        <f t="shared" si="280"/>
        <v>41.606886657101867</v>
      </c>
    </row>
    <row r="487" spans="1:28" ht="20.100000000000001" customHeight="1">
      <c r="A487" s="10" t="s">
        <v>11</v>
      </c>
      <c r="B487" s="404">
        <f t="shared" si="268"/>
        <v>567</v>
      </c>
      <c r="C487" s="399">
        <f t="shared" si="269"/>
        <v>305</v>
      </c>
      <c r="D487" s="399">
        <f t="shared" si="270"/>
        <v>262</v>
      </c>
      <c r="E487" s="399">
        <f t="shared" si="271"/>
        <v>218</v>
      </c>
      <c r="F487" s="401">
        <v>110</v>
      </c>
      <c r="G487" s="401">
        <v>108</v>
      </c>
      <c r="H487" s="399">
        <f t="shared" si="272"/>
        <v>332</v>
      </c>
      <c r="I487" s="401">
        <v>183</v>
      </c>
      <c r="J487" s="401">
        <v>149</v>
      </c>
      <c r="K487" s="399">
        <f t="shared" si="273"/>
        <v>17</v>
      </c>
      <c r="L487" s="401">
        <v>12</v>
      </c>
      <c r="M487" s="401">
        <v>5</v>
      </c>
      <c r="N487" s="12">
        <f t="shared" si="266"/>
        <v>2.5416890801506185</v>
      </c>
      <c r="O487" s="404">
        <f t="shared" si="274"/>
        <v>210</v>
      </c>
      <c r="P487" s="399">
        <f t="shared" si="275"/>
        <v>100</v>
      </c>
      <c r="Q487" s="399">
        <f t="shared" si="276"/>
        <v>110</v>
      </c>
      <c r="R487" s="399">
        <f t="shared" si="277"/>
        <v>50</v>
      </c>
      <c r="S487" s="401">
        <v>18</v>
      </c>
      <c r="T487" s="401">
        <v>32</v>
      </c>
      <c r="U487" s="399">
        <f t="shared" si="278"/>
        <v>141</v>
      </c>
      <c r="V487" s="401">
        <v>69</v>
      </c>
      <c r="W487" s="401">
        <v>72</v>
      </c>
      <c r="X487" s="399">
        <f t="shared" si="279"/>
        <v>19</v>
      </c>
      <c r="Y487" s="401">
        <v>13</v>
      </c>
      <c r="Z487" s="401">
        <v>6</v>
      </c>
      <c r="AA487" s="22">
        <f t="shared" si="267"/>
        <v>2.2224574028997779</v>
      </c>
      <c r="AB487" s="30">
        <f t="shared" si="280"/>
        <v>37.037037037037038</v>
      </c>
    </row>
    <row r="488" spans="1:28" ht="20.100000000000001" customHeight="1">
      <c r="A488" s="10" t="s">
        <v>12</v>
      </c>
      <c r="B488" s="404">
        <f t="shared" si="268"/>
        <v>395</v>
      </c>
      <c r="C488" s="399">
        <f t="shared" si="269"/>
        <v>221</v>
      </c>
      <c r="D488" s="399">
        <f t="shared" si="270"/>
        <v>174</v>
      </c>
      <c r="E488" s="399">
        <f t="shared" si="271"/>
        <v>117</v>
      </c>
      <c r="F488" s="401">
        <v>65</v>
      </c>
      <c r="G488" s="401">
        <v>52</v>
      </c>
      <c r="H488" s="399">
        <f t="shared" si="272"/>
        <v>263</v>
      </c>
      <c r="I488" s="401">
        <v>147</v>
      </c>
      <c r="J488" s="401">
        <v>116</v>
      </c>
      <c r="K488" s="399">
        <f t="shared" si="273"/>
        <v>15</v>
      </c>
      <c r="L488" s="401">
        <v>9</v>
      </c>
      <c r="M488" s="401">
        <v>6</v>
      </c>
      <c r="N488" s="12">
        <f t="shared" si="266"/>
        <v>1.7706652322036938</v>
      </c>
      <c r="O488" s="404">
        <f t="shared" si="274"/>
        <v>184</v>
      </c>
      <c r="P488" s="399">
        <f t="shared" si="275"/>
        <v>93</v>
      </c>
      <c r="Q488" s="399">
        <f t="shared" si="276"/>
        <v>91</v>
      </c>
      <c r="R488" s="399">
        <f t="shared" si="277"/>
        <v>39</v>
      </c>
      <c r="S488" s="401">
        <v>18</v>
      </c>
      <c r="T488" s="401">
        <v>21</v>
      </c>
      <c r="U488" s="399">
        <f t="shared" si="278"/>
        <v>126</v>
      </c>
      <c r="V488" s="401">
        <v>67</v>
      </c>
      <c r="W488" s="401">
        <v>59</v>
      </c>
      <c r="X488" s="399">
        <f t="shared" si="279"/>
        <v>19</v>
      </c>
      <c r="Y488" s="401">
        <v>8</v>
      </c>
      <c r="Z488" s="401">
        <v>11</v>
      </c>
      <c r="AA488" s="22">
        <f t="shared" si="267"/>
        <v>1.9472960101598054</v>
      </c>
      <c r="AB488" s="30">
        <f t="shared" si="280"/>
        <v>46.582278481012658</v>
      </c>
    </row>
    <row r="489" spans="1:28" ht="20.100000000000001" customHeight="1">
      <c r="A489" s="10" t="s">
        <v>13</v>
      </c>
      <c r="B489" s="404">
        <f t="shared" si="268"/>
        <v>1432</v>
      </c>
      <c r="C489" s="399">
        <f t="shared" si="269"/>
        <v>790</v>
      </c>
      <c r="D489" s="399">
        <f t="shared" si="270"/>
        <v>642</v>
      </c>
      <c r="E489" s="399">
        <f t="shared" si="271"/>
        <v>429</v>
      </c>
      <c r="F489" s="401">
        <v>226</v>
      </c>
      <c r="G489" s="401">
        <v>203</v>
      </c>
      <c r="H489" s="399">
        <f t="shared" si="272"/>
        <v>962</v>
      </c>
      <c r="I489" s="401">
        <v>539</v>
      </c>
      <c r="J489" s="401">
        <v>423</v>
      </c>
      <c r="K489" s="399">
        <f t="shared" si="273"/>
        <v>41</v>
      </c>
      <c r="L489" s="401">
        <v>25</v>
      </c>
      <c r="M489" s="401">
        <v>16</v>
      </c>
      <c r="N489" s="12">
        <f t="shared" si="266"/>
        <v>6.4192218038371882</v>
      </c>
      <c r="O489" s="404">
        <f t="shared" si="274"/>
        <v>805</v>
      </c>
      <c r="P489" s="399">
        <f t="shared" si="275"/>
        <v>389</v>
      </c>
      <c r="Q489" s="399">
        <f t="shared" si="276"/>
        <v>416</v>
      </c>
      <c r="R489" s="399">
        <f t="shared" si="277"/>
        <v>183</v>
      </c>
      <c r="S489" s="401">
        <v>71</v>
      </c>
      <c r="T489" s="401">
        <v>112</v>
      </c>
      <c r="U489" s="399">
        <f t="shared" si="278"/>
        <v>529</v>
      </c>
      <c r="V489" s="401">
        <v>265</v>
      </c>
      <c r="W489" s="401">
        <v>264</v>
      </c>
      <c r="X489" s="399">
        <f t="shared" si="279"/>
        <v>93</v>
      </c>
      <c r="Y489" s="401">
        <v>53</v>
      </c>
      <c r="Z489" s="401">
        <v>40</v>
      </c>
      <c r="AA489" s="22">
        <f t="shared" si="267"/>
        <v>8.5194200444491486</v>
      </c>
      <c r="AB489" s="30">
        <f t="shared" si="280"/>
        <v>56.215083798882681</v>
      </c>
    </row>
    <row r="490" spans="1:28" ht="20.100000000000001" customHeight="1">
      <c r="A490" s="10" t="s">
        <v>14</v>
      </c>
      <c r="B490" s="404">
        <f t="shared" si="268"/>
        <v>791</v>
      </c>
      <c r="C490" s="399">
        <f t="shared" si="269"/>
        <v>450</v>
      </c>
      <c r="D490" s="399">
        <f t="shared" si="270"/>
        <v>341</v>
      </c>
      <c r="E490" s="399">
        <f t="shared" si="271"/>
        <v>254</v>
      </c>
      <c r="F490" s="401">
        <v>158</v>
      </c>
      <c r="G490" s="401">
        <v>96</v>
      </c>
      <c r="H490" s="399">
        <f t="shared" si="272"/>
        <v>506</v>
      </c>
      <c r="I490" s="401">
        <v>272</v>
      </c>
      <c r="J490" s="401">
        <v>234</v>
      </c>
      <c r="K490" s="399">
        <f t="shared" si="273"/>
        <v>31</v>
      </c>
      <c r="L490" s="401">
        <v>20</v>
      </c>
      <c r="M490" s="401">
        <v>11</v>
      </c>
      <c r="N490" s="12">
        <f t="shared" si="266"/>
        <v>3.5458131611977763</v>
      </c>
      <c r="O490" s="404">
        <f t="shared" si="274"/>
        <v>352</v>
      </c>
      <c r="P490" s="399">
        <f t="shared" si="275"/>
        <v>182</v>
      </c>
      <c r="Q490" s="399">
        <f t="shared" si="276"/>
        <v>170</v>
      </c>
      <c r="R490" s="399">
        <f t="shared" si="277"/>
        <v>74</v>
      </c>
      <c r="S490" s="401">
        <v>37</v>
      </c>
      <c r="T490" s="401">
        <v>37</v>
      </c>
      <c r="U490" s="399">
        <f t="shared" si="278"/>
        <v>245</v>
      </c>
      <c r="V490" s="401">
        <v>124</v>
      </c>
      <c r="W490" s="401">
        <v>121</v>
      </c>
      <c r="X490" s="399">
        <f t="shared" si="279"/>
        <v>33</v>
      </c>
      <c r="Y490" s="401">
        <v>21</v>
      </c>
      <c r="Z490" s="401">
        <v>12</v>
      </c>
      <c r="AA490" s="22">
        <f t="shared" si="267"/>
        <v>3.7252619324796274</v>
      </c>
      <c r="AB490" s="30">
        <f t="shared" si="280"/>
        <v>44.500632111251583</v>
      </c>
    </row>
    <row r="491" spans="1:28" ht="20.100000000000001" customHeight="1">
      <c r="A491" s="10" t="s">
        <v>15</v>
      </c>
      <c r="B491" s="404">
        <f t="shared" si="268"/>
        <v>737</v>
      </c>
      <c r="C491" s="399">
        <f t="shared" si="269"/>
        <v>400</v>
      </c>
      <c r="D491" s="399">
        <f t="shared" si="270"/>
        <v>337</v>
      </c>
      <c r="E491" s="399">
        <f t="shared" si="271"/>
        <v>274</v>
      </c>
      <c r="F491" s="401">
        <v>150</v>
      </c>
      <c r="G491" s="401">
        <v>124</v>
      </c>
      <c r="H491" s="399">
        <f t="shared" si="272"/>
        <v>440</v>
      </c>
      <c r="I491" s="401">
        <v>240</v>
      </c>
      <c r="J491" s="401">
        <v>200</v>
      </c>
      <c r="K491" s="399">
        <f t="shared" si="273"/>
        <v>23</v>
      </c>
      <c r="L491" s="401">
        <v>10</v>
      </c>
      <c r="M491" s="401">
        <v>13</v>
      </c>
      <c r="N491" s="12">
        <f t="shared" si="266"/>
        <v>3.3037475345167655</v>
      </c>
      <c r="O491" s="404">
        <f t="shared" si="274"/>
        <v>318</v>
      </c>
      <c r="P491" s="399">
        <f t="shared" si="275"/>
        <v>143</v>
      </c>
      <c r="Q491" s="399">
        <f t="shared" si="276"/>
        <v>175</v>
      </c>
      <c r="R491" s="399">
        <f t="shared" si="277"/>
        <v>100</v>
      </c>
      <c r="S491" s="401">
        <v>43</v>
      </c>
      <c r="T491" s="401">
        <v>57</v>
      </c>
      <c r="U491" s="399">
        <f t="shared" si="278"/>
        <v>181</v>
      </c>
      <c r="V491" s="401">
        <v>82</v>
      </c>
      <c r="W491" s="401">
        <v>99</v>
      </c>
      <c r="X491" s="399">
        <f t="shared" si="279"/>
        <v>37</v>
      </c>
      <c r="Y491" s="401">
        <v>18</v>
      </c>
      <c r="Z491" s="401">
        <v>19</v>
      </c>
      <c r="AA491" s="22">
        <f t="shared" si="267"/>
        <v>3.3654354958196637</v>
      </c>
      <c r="AB491" s="30">
        <f t="shared" si="280"/>
        <v>43.147896879240157</v>
      </c>
    </row>
    <row r="492" spans="1:28" ht="20.100000000000001" customHeight="1">
      <c r="A492" s="10" t="s">
        <v>16</v>
      </c>
      <c r="B492" s="404">
        <f t="shared" si="268"/>
        <v>725</v>
      </c>
      <c r="C492" s="399">
        <f t="shared" si="269"/>
        <v>405</v>
      </c>
      <c r="D492" s="399">
        <f t="shared" si="270"/>
        <v>320</v>
      </c>
      <c r="E492" s="399">
        <f t="shared" si="271"/>
        <v>221</v>
      </c>
      <c r="F492" s="401">
        <v>121</v>
      </c>
      <c r="G492" s="401">
        <v>100</v>
      </c>
      <c r="H492" s="399">
        <f t="shared" si="272"/>
        <v>484</v>
      </c>
      <c r="I492" s="401">
        <v>274</v>
      </c>
      <c r="J492" s="401">
        <v>210</v>
      </c>
      <c r="K492" s="399">
        <f t="shared" si="273"/>
        <v>20</v>
      </c>
      <c r="L492" s="401">
        <v>10</v>
      </c>
      <c r="M492" s="401">
        <v>10</v>
      </c>
      <c r="N492" s="12">
        <f t="shared" si="266"/>
        <v>3.2499551730320957</v>
      </c>
      <c r="O492" s="404">
        <f t="shared" si="274"/>
        <v>334</v>
      </c>
      <c r="P492" s="399">
        <f t="shared" si="275"/>
        <v>162</v>
      </c>
      <c r="Q492" s="399">
        <f t="shared" si="276"/>
        <v>172</v>
      </c>
      <c r="R492" s="399">
        <f t="shared" si="277"/>
        <v>78</v>
      </c>
      <c r="S492" s="401">
        <v>31</v>
      </c>
      <c r="T492" s="401">
        <v>47</v>
      </c>
      <c r="U492" s="399">
        <f t="shared" si="278"/>
        <v>229</v>
      </c>
      <c r="V492" s="401">
        <v>119</v>
      </c>
      <c r="W492" s="401">
        <v>110</v>
      </c>
      <c r="X492" s="399">
        <f t="shared" si="279"/>
        <v>27</v>
      </c>
      <c r="Y492" s="401">
        <v>12</v>
      </c>
      <c r="Z492" s="401">
        <v>15</v>
      </c>
      <c r="AA492" s="22">
        <f t="shared" si="267"/>
        <v>3.5347655836596465</v>
      </c>
      <c r="AB492" s="30">
        <f t="shared" si="280"/>
        <v>46.068965517241381</v>
      </c>
    </row>
    <row r="493" spans="1:28" ht="20.100000000000001" customHeight="1">
      <c r="A493" s="10" t="s">
        <v>17</v>
      </c>
      <c r="B493" s="404">
        <f t="shared" si="268"/>
        <v>510</v>
      </c>
      <c r="C493" s="399">
        <f t="shared" si="269"/>
        <v>283</v>
      </c>
      <c r="D493" s="399">
        <f t="shared" si="270"/>
        <v>227</v>
      </c>
      <c r="E493" s="399">
        <f t="shared" si="271"/>
        <v>170</v>
      </c>
      <c r="F493" s="401">
        <v>95</v>
      </c>
      <c r="G493" s="401">
        <v>75</v>
      </c>
      <c r="H493" s="399">
        <f t="shared" si="272"/>
        <v>319</v>
      </c>
      <c r="I493" s="401">
        <v>178</v>
      </c>
      <c r="J493" s="401">
        <v>141</v>
      </c>
      <c r="K493" s="399">
        <f t="shared" si="273"/>
        <v>21</v>
      </c>
      <c r="L493" s="401">
        <v>10</v>
      </c>
      <c r="M493" s="401">
        <v>11</v>
      </c>
      <c r="N493" s="12">
        <f t="shared" si="266"/>
        <v>2.2861753630984398</v>
      </c>
      <c r="O493" s="404">
        <f t="shared" si="274"/>
        <v>231</v>
      </c>
      <c r="P493" s="399">
        <f t="shared" si="275"/>
        <v>121</v>
      </c>
      <c r="Q493" s="399">
        <f t="shared" si="276"/>
        <v>110</v>
      </c>
      <c r="R493" s="399">
        <f t="shared" si="277"/>
        <v>50</v>
      </c>
      <c r="S493" s="401">
        <v>26</v>
      </c>
      <c r="T493" s="401">
        <v>24</v>
      </c>
      <c r="U493" s="399">
        <f t="shared" si="278"/>
        <v>157</v>
      </c>
      <c r="V493" s="401">
        <v>82</v>
      </c>
      <c r="W493" s="401">
        <v>75</v>
      </c>
      <c r="X493" s="399">
        <f t="shared" si="279"/>
        <v>24</v>
      </c>
      <c r="Y493" s="401">
        <v>13</v>
      </c>
      <c r="Z493" s="401">
        <v>11</v>
      </c>
      <c r="AA493" s="22">
        <f t="shared" si="267"/>
        <v>2.4447031431897557</v>
      </c>
      <c r="AB493" s="30">
        <f t="shared" si="280"/>
        <v>45.294117647058826</v>
      </c>
    </row>
    <row r="494" spans="1:28" ht="20.100000000000001" customHeight="1">
      <c r="A494" s="10" t="s">
        <v>18</v>
      </c>
      <c r="B494" s="404">
        <f t="shared" si="268"/>
        <v>1202</v>
      </c>
      <c r="C494" s="399">
        <f t="shared" si="269"/>
        <v>677</v>
      </c>
      <c r="D494" s="399">
        <f t="shared" si="270"/>
        <v>525</v>
      </c>
      <c r="E494" s="399">
        <f t="shared" si="271"/>
        <v>361</v>
      </c>
      <c r="F494" s="401">
        <v>188</v>
      </c>
      <c r="G494" s="401">
        <v>173</v>
      </c>
      <c r="H494" s="399">
        <f t="shared" si="272"/>
        <v>803</v>
      </c>
      <c r="I494" s="401">
        <v>461</v>
      </c>
      <c r="J494" s="401">
        <v>342</v>
      </c>
      <c r="K494" s="399">
        <f t="shared" si="273"/>
        <v>38</v>
      </c>
      <c r="L494" s="401">
        <v>28</v>
      </c>
      <c r="M494" s="401">
        <v>10</v>
      </c>
      <c r="N494" s="12">
        <f t="shared" si="266"/>
        <v>5.3882015420476961</v>
      </c>
      <c r="O494" s="404">
        <f t="shared" si="274"/>
        <v>477</v>
      </c>
      <c r="P494" s="399">
        <f t="shared" si="275"/>
        <v>234</v>
      </c>
      <c r="Q494" s="399">
        <f t="shared" si="276"/>
        <v>243</v>
      </c>
      <c r="R494" s="399">
        <f t="shared" si="277"/>
        <v>118</v>
      </c>
      <c r="S494" s="401">
        <v>39</v>
      </c>
      <c r="T494" s="401">
        <v>79</v>
      </c>
      <c r="U494" s="399">
        <f t="shared" si="278"/>
        <v>315</v>
      </c>
      <c r="V494" s="401">
        <v>170</v>
      </c>
      <c r="W494" s="401">
        <v>145</v>
      </c>
      <c r="X494" s="399">
        <f t="shared" si="279"/>
        <v>44</v>
      </c>
      <c r="Y494" s="401">
        <v>25</v>
      </c>
      <c r="Z494" s="401">
        <v>19</v>
      </c>
      <c r="AA494" s="22">
        <f t="shared" si="267"/>
        <v>5.0481532437294954</v>
      </c>
      <c r="AB494" s="30">
        <f t="shared" si="280"/>
        <v>39.683860232945086</v>
      </c>
    </row>
    <row r="495" spans="1:28" ht="20.100000000000001" customHeight="1">
      <c r="A495" s="10" t="s">
        <v>19</v>
      </c>
      <c r="B495" s="404">
        <f t="shared" si="268"/>
        <v>658</v>
      </c>
      <c r="C495" s="399">
        <f t="shared" si="269"/>
        <v>348</v>
      </c>
      <c r="D495" s="399">
        <f t="shared" si="270"/>
        <v>310</v>
      </c>
      <c r="E495" s="399">
        <f t="shared" si="271"/>
        <v>220</v>
      </c>
      <c r="F495" s="401">
        <v>109</v>
      </c>
      <c r="G495" s="401">
        <v>111</v>
      </c>
      <c r="H495" s="399">
        <f t="shared" si="272"/>
        <v>407</v>
      </c>
      <c r="I495" s="401">
        <v>219</v>
      </c>
      <c r="J495" s="401">
        <v>188</v>
      </c>
      <c r="K495" s="399">
        <f t="shared" si="273"/>
        <v>31</v>
      </c>
      <c r="L495" s="401">
        <v>20</v>
      </c>
      <c r="M495" s="401">
        <v>11</v>
      </c>
      <c r="N495" s="12">
        <f t="shared" si="266"/>
        <v>2.9496144880760267</v>
      </c>
      <c r="O495" s="404">
        <f t="shared" si="274"/>
        <v>291</v>
      </c>
      <c r="P495" s="399">
        <f t="shared" si="275"/>
        <v>132</v>
      </c>
      <c r="Q495" s="399">
        <f t="shared" si="276"/>
        <v>159</v>
      </c>
      <c r="R495" s="399">
        <f t="shared" si="277"/>
        <v>77</v>
      </c>
      <c r="S495" s="401">
        <v>31</v>
      </c>
      <c r="T495" s="401">
        <v>46</v>
      </c>
      <c r="U495" s="399">
        <f t="shared" si="278"/>
        <v>178</v>
      </c>
      <c r="V495" s="401">
        <v>83</v>
      </c>
      <c r="W495" s="401">
        <v>95</v>
      </c>
      <c r="X495" s="399">
        <f t="shared" si="279"/>
        <v>36</v>
      </c>
      <c r="Y495" s="401">
        <v>18</v>
      </c>
      <c r="Z495" s="401">
        <v>18</v>
      </c>
      <c r="AA495" s="22">
        <f t="shared" si="267"/>
        <v>3.0796909725896922</v>
      </c>
      <c r="AB495" s="30">
        <f t="shared" si="280"/>
        <v>44.224924012158056</v>
      </c>
    </row>
    <row r="496" spans="1:28" ht="20.100000000000001" customHeight="1">
      <c r="A496" s="10" t="s">
        <v>20</v>
      </c>
      <c r="B496" s="404">
        <f t="shared" si="268"/>
        <v>799</v>
      </c>
      <c r="C496" s="399">
        <f t="shared" si="269"/>
        <v>419</v>
      </c>
      <c r="D496" s="399">
        <f t="shared" si="270"/>
        <v>380</v>
      </c>
      <c r="E496" s="399">
        <f t="shared" si="271"/>
        <v>243</v>
      </c>
      <c r="F496" s="401">
        <v>129</v>
      </c>
      <c r="G496" s="401">
        <v>114</v>
      </c>
      <c r="H496" s="399">
        <f t="shared" si="272"/>
        <v>529</v>
      </c>
      <c r="I496" s="401">
        <v>272</v>
      </c>
      <c r="J496" s="401">
        <v>257</v>
      </c>
      <c r="K496" s="399">
        <f t="shared" si="273"/>
        <v>27</v>
      </c>
      <c r="L496" s="401">
        <v>18</v>
      </c>
      <c r="M496" s="401">
        <v>9</v>
      </c>
      <c r="N496" s="12">
        <f t="shared" si="266"/>
        <v>3.5816747355208891</v>
      </c>
      <c r="O496" s="404">
        <f t="shared" si="274"/>
        <v>372</v>
      </c>
      <c r="P496" s="399">
        <f t="shared" si="275"/>
        <v>170</v>
      </c>
      <c r="Q496" s="399">
        <f t="shared" si="276"/>
        <v>202</v>
      </c>
      <c r="R496" s="399">
        <f t="shared" si="277"/>
        <v>85</v>
      </c>
      <c r="S496" s="401">
        <v>37</v>
      </c>
      <c r="T496" s="401">
        <v>48</v>
      </c>
      <c r="U496" s="399">
        <f t="shared" si="278"/>
        <v>256</v>
      </c>
      <c r="V496" s="401">
        <v>114</v>
      </c>
      <c r="W496" s="401">
        <v>142</v>
      </c>
      <c r="X496" s="399">
        <f t="shared" si="279"/>
        <v>31</v>
      </c>
      <c r="Y496" s="401">
        <v>19</v>
      </c>
      <c r="Z496" s="401">
        <v>12</v>
      </c>
      <c r="AA496" s="22">
        <f t="shared" si="267"/>
        <v>3.9369245422796064</v>
      </c>
      <c r="AB496" s="30">
        <f t="shared" si="280"/>
        <v>46.558197747183982</v>
      </c>
    </row>
    <row r="497" spans="1:28" ht="20.100000000000001" customHeight="1">
      <c r="A497" s="10" t="s">
        <v>21</v>
      </c>
      <c r="B497" s="404">
        <f t="shared" si="268"/>
        <v>662</v>
      </c>
      <c r="C497" s="399">
        <f t="shared" si="269"/>
        <v>367</v>
      </c>
      <c r="D497" s="399">
        <f t="shared" si="270"/>
        <v>295</v>
      </c>
      <c r="E497" s="399">
        <f t="shared" si="271"/>
        <v>201</v>
      </c>
      <c r="F497" s="401">
        <v>115</v>
      </c>
      <c r="G497" s="401">
        <v>86</v>
      </c>
      <c r="H497" s="399">
        <f t="shared" si="272"/>
        <v>428</v>
      </c>
      <c r="I497" s="401">
        <v>231</v>
      </c>
      <c r="J497" s="401">
        <v>197</v>
      </c>
      <c r="K497" s="399">
        <f t="shared" si="273"/>
        <v>33</v>
      </c>
      <c r="L497" s="401">
        <v>21</v>
      </c>
      <c r="M497" s="401">
        <v>12</v>
      </c>
      <c r="N497" s="12">
        <f t="shared" si="266"/>
        <v>2.9675452752375828</v>
      </c>
      <c r="O497" s="404">
        <f t="shared" si="274"/>
        <v>321</v>
      </c>
      <c r="P497" s="399">
        <f t="shared" si="275"/>
        <v>155</v>
      </c>
      <c r="Q497" s="399">
        <f t="shared" si="276"/>
        <v>166</v>
      </c>
      <c r="R497" s="399">
        <f t="shared" si="277"/>
        <v>66</v>
      </c>
      <c r="S497" s="401">
        <v>24</v>
      </c>
      <c r="T497" s="401">
        <v>42</v>
      </c>
      <c r="U497" s="399">
        <f t="shared" si="278"/>
        <v>219</v>
      </c>
      <c r="V497" s="401">
        <v>111</v>
      </c>
      <c r="W497" s="401">
        <v>108</v>
      </c>
      <c r="X497" s="399">
        <f t="shared" si="279"/>
        <v>36</v>
      </c>
      <c r="Y497" s="401">
        <v>20</v>
      </c>
      <c r="Z497" s="401">
        <v>16</v>
      </c>
      <c r="AA497" s="22">
        <f t="shared" si="267"/>
        <v>3.3971848872896602</v>
      </c>
      <c r="AB497" s="30">
        <f t="shared" si="280"/>
        <v>48.489425981873111</v>
      </c>
    </row>
    <row r="498" spans="1:28" ht="20.100000000000001" customHeight="1">
      <c r="A498" s="10" t="s">
        <v>22</v>
      </c>
      <c r="B498" s="404">
        <f t="shared" si="268"/>
        <v>869</v>
      </c>
      <c r="C498" s="399">
        <f t="shared" si="269"/>
        <v>483</v>
      </c>
      <c r="D498" s="399">
        <f t="shared" si="270"/>
        <v>386</v>
      </c>
      <c r="E498" s="399">
        <f t="shared" si="271"/>
        <v>261</v>
      </c>
      <c r="F498" s="401">
        <v>140</v>
      </c>
      <c r="G498" s="401">
        <v>121</v>
      </c>
      <c r="H498" s="399">
        <f t="shared" si="272"/>
        <v>569</v>
      </c>
      <c r="I498" s="401">
        <v>326</v>
      </c>
      <c r="J498" s="401">
        <v>243</v>
      </c>
      <c r="K498" s="399">
        <f t="shared" si="273"/>
        <v>39</v>
      </c>
      <c r="L498" s="401">
        <v>17</v>
      </c>
      <c r="M498" s="401">
        <v>22</v>
      </c>
      <c r="N498" s="12">
        <f t="shared" si="266"/>
        <v>3.8954635108481259</v>
      </c>
      <c r="O498" s="404">
        <f t="shared" si="274"/>
        <v>368</v>
      </c>
      <c r="P498" s="399">
        <f t="shared" si="275"/>
        <v>184</v>
      </c>
      <c r="Q498" s="399">
        <f t="shared" si="276"/>
        <v>184</v>
      </c>
      <c r="R498" s="399">
        <f t="shared" si="277"/>
        <v>82</v>
      </c>
      <c r="S498" s="401">
        <v>29</v>
      </c>
      <c r="T498" s="401">
        <v>53</v>
      </c>
      <c r="U498" s="399">
        <f t="shared" si="278"/>
        <v>240</v>
      </c>
      <c r="V498" s="401">
        <v>134</v>
      </c>
      <c r="W498" s="401">
        <v>106</v>
      </c>
      <c r="X498" s="399">
        <f t="shared" si="279"/>
        <v>46</v>
      </c>
      <c r="Y498" s="401">
        <v>21</v>
      </c>
      <c r="Z498" s="401">
        <v>25</v>
      </c>
      <c r="AA498" s="22">
        <f t="shared" si="267"/>
        <v>3.8945920203196107</v>
      </c>
      <c r="AB498" s="30">
        <f t="shared" si="280"/>
        <v>42.34752589182969</v>
      </c>
    </row>
    <row r="499" spans="1:28" ht="20.100000000000001" customHeight="1">
      <c r="A499" s="10" t="s">
        <v>23</v>
      </c>
      <c r="B499" s="404">
        <f t="shared" si="268"/>
        <v>694</v>
      </c>
      <c r="C499" s="399">
        <f t="shared" si="269"/>
        <v>407</v>
      </c>
      <c r="D499" s="399">
        <f t="shared" si="270"/>
        <v>287</v>
      </c>
      <c r="E499" s="399">
        <f t="shared" si="271"/>
        <v>212</v>
      </c>
      <c r="F499" s="401">
        <v>132</v>
      </c>
      <c r="G499" s="401">
        <v>80</v>
      </c>
      <c r="H499" s="399">
        <f t="shared" si="272"/>
        <v>461</v>
      </c>
      <c r="I499" s="401">
        <v>261</v>
      </c>
      <c r="J499" s="401">
        <v>200</v>
      </c>
      <c r="K499" s="399">
        <f t="shared" si="273"/>
        <v>21</v>
      </c>
      <c r="L499" s="401">
        <v>14</v>
      </c>
      <c r="M499" s="401">
        <v>7</v>
      </c>
      <c r="N499" s="12">
        <f t="shared" si="266"/>
        <v>3.1109915725300339</v>
      </c>
      <c r="O499" s="404">
        <f t="shared" si="274"/>
        <v>290</v>
      </c>
      <c r="P499" s="399">
        <f t="shared" si="275"/>
        <v>154</v>
      </c>
      <c r="Q499" s="399">
        <f t="shared" si="276"/>
        <v>136</v>
      </c>
      <c r="R499" s="399">
        <f t="shared" si="277"/>
        <v>67</v>
      </c>
      <c r="S499" s="401">
        <v>34</v>
      </c>
      <c r="T499" s="401">
        <v>33</v>
      </c>
      <c r="U499" s="399">
        <f t="shared" si="278"/>
        <v>196</v>
      </c>
      <c r="V499" s="401">
        <v>101</v>
      </c>
      <c r="W499" s="401">
        <v>95</v>
      </c>
      <c r="X499" s="399">
        <f t="shared" si="279"/>
        <v>27</v>
      </c>
      <c r="Y499" s="401">
        <v>19</v>
      </c>
      <c r="Z499" s="401">
        <v>8</v>
      </c>
      <c r="AA499" s="22">
        <f t="shared" si="267"/>
        <v>3.0691078420996933</v>
      </c>
      <c r="AB499" s="30">
        <f t="shared" si="280"/>
        <v>41.786743515850148</v>
      </c>
    </row>
    <row r="500" spans="1:28" ht="20.100000000000001" customHeight="1">
      <c r="A500" s="10" t="s">
        <v>24</v>
      </c>
      <c r="B500" s="404">
        <f t="shared" si="268"/>
        <v>744</v>
      </c>
      <c r="C500" s="399">
        <f t="shared" si="269"/>
        <v>424</v>
      </c>
      <c r="D500" s="399">
        <f t="shared" si="270"/>
        <v>320</v>
      </c>
      <c r="E500" s="399">
        <f t="shared" si="271"/>
        <v>234</v>
      </c>
      <c r="F500" s="401">
        <v>142</v>
      </c>
      <c r="G500" s="401">
        <v>92</v>
      </c>
      <c r="H500" s="399">
        <f t="shared" si="272"/>
        <v>483</v>
      </c>
      <c r="I500" s="401">
        <v>263</v>
      </c>
      <c r="J500" s="401">
        <v>220</v>
      </c>
      <c r="K500" s="399">
        <f t="shared" si="273"/>
        <v>27</v>
      </c>
      <c r="L500" s="401">
        <v>19</v>
      </c>
      <c r="M500" s="401">
        <v>8</v>
      </c>
      <c r="N500" s="12">
        <f t="shared" si="266"/>
        <v>3.335126412049489</v>
      </c>
      <c r="O500" s="404">
        <f t="shared" si="274"/>
        <v>347</v>
      </c>
      <c r="P500" s="399">
        <f t="shared" si="275"/>
        <v>176</v>
      </c>
      <c r="Q500" s="399">
        <f t="shared" si="276"/>
        <v>171</v>
      </c>
      <c r="R500" s="399">
        <f t="shared" si="277"/>
        <v>78</v>
      </c>
      <c r="S500" s="401">
        <v>40</v>
      </c>
      <c r="T500" s="401">
        <v>38</v>
      </c>
      <c r="U500" s="399">
        <f t="shared" si="278"/>
        <v>228</v>
      </c>
      <c r="V500" s="401">
        <v>113</v>
      </c>
      <c r="W500" s="401">
        <v>115</v>
      </c>
      <c r="X500" s="399">
        <f t="shared" si="279"/>
        <v>41</v>
      </c>
      <c r="Y500" s="401">
        <v>23</v>
      </c>
      <c r="Z500" s="401">
        <v>18</v>
      </c>
      <c r="AA500" s="22">
        <f t="shared" si="267"/>
        <v>3.6723462800296329</v>
      </c>
      <c r="AB500" s="30">
        <f t="shared" si="280"/>
        <v>46.63978494623656</v>
      </c>
    </row>
    <row r="501" spans="1:28" ht="20.100000000000001" customHeight="1">
      <c r="A501" s="10" t="s">
        <v>25</v>
      </c>
      <c r="B501" s="404">
        <f t="shared" si="268"/>
        <v>510</v>
      </c>
      <c r="C501" s="399">
        <f t="shared" si="269"/>
        <v>279</v>
      </c>
      <c r="D501" s="399">
        <f t="shared" si="270"/>
        <v>231</v>
      </c>
      <c r="E501" s="399">
        <f t="shared" si="271"/>
        <v>162</v>
      </c>
      <c r="F501" s="401">
        <v>85</v>
      </c>
      <c r="G501" s="401">
        <v>77</v>
      </c>
      <c r="H501" s="399">
        <f t="shared" si="272"/>
        <v>334</v>
      </c>
      <c r="I501" s="401">
        <v>186</v>
      </c>
      <c r="J501" s="401">
        <v>148</v>
      </c>
      <c r="K501" s="399">
        <f t="shared" si="273"/>
        <v>14</v>
      </c>
      <c r="L501" s="401">
        <v>8</v>
      </c>
      <c r="M501" s="401">
        <v>6</v>
      </c>
      <c r="N501" s="12">
        <f t="shared" si="266"/>
        <v>2.2861753630984398</v>
      </c>
      <c r="O501" s="404">
        <f t="shared" si="274"/>
        <v>226</v>
      </c>
      <c r="P501" s="399">
        <f t="shared" si="275"/>
        <v>111</v>
      </c>
      <c r="Q501" s="399">
        <f t="shared" si="276"/>
        <v>115</v>
      </c>
      <c r="R501" s="399">
        <f t="shared" si="277"/>
        <v>71</v>
      </c>
      <c r="S501" s="401">
        <v>29</v>
      </c>
      <c r="T501" s="401">
        <v>42</v>
      </c>
      <c r="U501" s="399">
        <f t="shared" si="278"/>
        <v>127</v>
      </c>
      <c r="V501" s="401">
        <v>63</v>
      </c>
      <c r="W501" s="401">
        <v>64</v>
      </c>
      <c r="X501" s="399">
        <f t="shared" si="279"/>
        <v>28</v>
      </c>
      <c r="Y501" s="401">
        <v>19</v>
      </c>
      <c r="Z501" s="401">
        <v>9</v>
      </c>
      <c r="AA501" s="22">
        <f t="shared" si="267"/>
        <v>2.3917874907397607</v>
      </c>
      <c r="AB501" s="30">
        <f t="shared" si="280"/>
        <v>44.313725490196077</v>
      </c>
    </row>
    <row r="502" spans="1:28" ht="20.100000000000001" customHeight="1" thickBot="1">
      <c r="A502" s="11" t="s">
        <v>26</v>
      </c>
      <c r="B502" s="423">
        <f t="shared" si="268"/>
        <v>609</v>
      </c>
      <c r="C502" s="377">
        <f t="shared" si="269"/>
        <v>368</v>
      </c>
      <c r="D502" s="377">
        <f t="shared" si="270"/>
        <v>241</v>
      </c>
      <c r="E502" s="387">
        <f t="shared" si="271"/>
        <v>195</v>
      </c>
      <c r="F502" s="415">
        <v>125</v>
      </c>
      <c r="G502" s="415">
        <v>70</v>
      </c>
      <c r="H502" s="387">
        <f t="shared" si="272"/>
        <v>395</v>
      </c>
      <c r="I502" s="415">
        <v>231</v>
      </c>
      <c r="J502" s="415">
        <v>164</v>
      </c>
      <c r="K502" s="387">
        <f t="shared" si="273"/>
        <v>19</v>
      </c>
      <c r="L502" s="415">
        <v>12</v>
      </c>
      <c r="M502" s="415">
        <v>7</v>
      </c>
      <c r="N502" s="13">
        <f t="shared" si="266"/>
        <v>2.7299623453469608</v>
      </c>
      <c r="O502" s="423">
        <f t="shared" si="274"/>
        <v>299</v>
      </c>
      <c r="P502" s="412">
        <f t="shared" si="275"/>
        <v>153</v>
      </c>
      <c r="Q502" s="412">
        <f t="shared" si="276"/>
        <v>146</v>
      </c>
      <c r="R502" s="387">
        <f t="shared" si="277"/>
        <v>64</v>
      </c>
      <c r="S502" s="415">
        <v>29</v>
      </c>
      <c r="T502" s="415">
        <v>35</v>
      </c>
      <c r="U502" s="387">
        <f t="shared" si="278"/>
        <v>210</v>
      </c>
      <c r="V502" s="415">
        <v>108</v>
      </c>
      <c r="W502" s="415">
        <v>102</v>
      </c>
      <c r="X502" s="387">
        <f t="shared" si="279"/>
        <v>25</v>
      </c>
      <c r="Y502" s="415">
        <v>16</v>
      </c>
      <c r="Z502" s="415">
        <v>9</v>
      </c>
      <c r="AA502" s="23">
        <f t="shared" si="267"/>
        <v>3.1643560165096831</v>
      </c>
      <c r="AB502" s="13">
        <f t="shared" si="280"/>
        <v>49.096880131362894</v>
      </c>
    </row>
    <row r="503" spans="1:28" ht="5.0999999999999996" customHeight="1"/>
    <row r="504" spans="1:28" ht="5.0999999999999996" customHeight="1" thickBot="1"/>
    <row r="505" spans="1:28" ht="20.100000000000001" customHeight="1">
      <c r="A505" s="467" t="s">
        <v>4</v>
      </c>
      <c r="B505" s="8" t="s">
        <v>223</v>
      </c>
      <c r="C505" s="6"/>
      <c r="D505" s="7"/>
      <c r="E505" s="6"/>
      <c r="F505" s="330" t="s">
        <v>224</v>
      </c>
      <c r="G505" s="328"/>
      <c r="H505" s="441"/>
      <c r="I505" s="441"/>
      <c r="M505" s="440"/>
      <c r="N505" s="440"/>
      <c r="O505" s="440"/>
    </row>
    <row r="506" spans="1:28" ht="20.100000000000001" customHeight="1">
      <c r="A506" s="468"/>
      <c r="B506" s="469" t="s">
        <v>30</v>
      </c>
      <c r="C506" s="80"/>
      <c r="D506" s="80"/>
      <c r="E506" s="62"/>
      <c r="F506" s="469" t="s">
        <v>30</v>
      </c>
      <c r="G506" s="380"/>
      <c r="H506" s="380"/>
      <c r="I506" s="118"/>
      <c r="M506" s="440"/>
      <c r="N506" s="440"/>
      <c r="O506" s="440"/>
    </row>
    <row r="507" spans="1:28" ht="20.100000000000001" customHeight="1" thickBot="1">
      <c r="A507" s="468"/>
      <c r="B507" s="470"/>
      <c r="C507" s="60" t="s">
        <v>36</v>
      </c>
      <c r="D507" s="63" t="s">
        <v>37</v>
      </c>
      <c r="E507" s="60" t="s">
        <v>382</v>
      </c>
      <c r="F507" s="470"/>
      <c r="G507" s="341" t="s">
        <v>205</v>
      </c>
      <c r="H507" s="63" t="s">
        <v>210</v>
      </c>
      <c r="I507" s="341" t="s">
        <v>382</v>
      </c>
      <c r="M507" s="440"/>
      <c r="N507" s="440"/>
      <c r="O507" s="440"/>
    </row>
    <row r="508" spans="1:28" ht="20.100000000000001" customHeight="1" thickBot="1">
      <c r="A508" s="32" t="s">
        <v>27</v>
      </c>
      <c r="B508" s="64">
        <f t="shared" ref="B508:B530" si="281">SUM(C508:E508)</f>
        <v>100.00000000000001</v>
      </c>
      <c r="C508" s="47">
        <f t="shared" ref="C508:C530" si="282">E480/$B480*100</f>
        <v>32.50403442711135</v>
      </c>
      <c r="D508" s="131">
        <f t="shared" ref="D508:D530" si="283">H480/$B480*100</f>
        <v>63.909808140577375</v>
      </c>
      <c r="E508" s="47">
        <f t="shared" ref="E508:E530" si="284">K480/$B480*100</f>
        <v>3.5861574323112788</v>
      </c>
      <c r="F508" s="64">
        <f t="shared" ref="F508:F530" si="285">SUM(G508:O508)</f>
        <v>100</v>
      </c>
      <c r="G508" s="275">
        <f t="shared" ref="G508:G530" si="286">R480/$O480*100</f>
        <v>24.341200126997567</v>
      </c>
      <c r="H508" s="131">
        <f t="shared" ref="H508:H530" si="287">U480/$O480*100</f>
        <v>65.393163297703467</v>
      </c>
      <c r="I508" s="276">
        <f t="shared" ref="I508:I530" si="288">X480/$O480*100</f>
        <v>10.265636575298974</v>
      </c>
      <c r="M508" s="440"/>
      <c r="N508" s="440"/>
      <c r="O508" s="440"/>
    </row>
    <row r="509" spans="1:28" ht="20.100000000000001" customHeight="1">
      <c r="A509" s="29" t="s">
        <v>5</v>
      </c>
      <c r="B509" s="68">
        <f t="shared" si="281"/>
        <v>100</v>
      </c>
      <c r="C509" s="49">
        <f t="shared" si="282"/>
        <v>34.766432410086814</v>
      </c>
      <c r="D509" s="132">
        <f t="shared" si="283"/>
        <v>61.719718892104183</v>
      </c>
      <c r="E509" s="49">
        <f t="shared" si="284"/>
        <v>3.5138486978090118</v>
      </c>
      <c r="F509" s="68">
        <f t="shared" si="285"/>
        <v>100</v>
      </c>
      <c r="G509" s="368">
        <f t="shared" si="286"/>
        <v>26.010781671159027</v>
      </c>
      <c r="H509" s="132">
        <f t="shared" si="287"/>
        <v>62.533692722371967</v>
      </c>
      <c r="I509" s="369">
        <f t="shared" si="288"/>
        <v>11.455525606469003</v>
      </c>
      <c r="M509" s="440"/>
      <c r="N509" s="440"/>
      <c r="O509" s="440"/>
    </row>
    <row r="510" spans="1:28" ht="20.100000000000001" customHeight="1">
      <c r="A510" s="10" t="s">
        <v>6</v>
      </c>
      <c r="B510" s="69">
        <f t="shared" si="281"/>
        <v>100.00000000000001</v>
      </c>
      <c r="C510" s="51">
        <f t="shared" si="282"/>
        <v>33.154506437768241</v>
      </c>
      <c r="D510" s="133">
        <f t="shared" si="283"/>
        <v>62.911301859799721</v>
      </c>
      <c r="E510" s="51">
        <f t="shared" si="284"/>
        <v>3.9341917024320461</v>
      </c>
      <c r="F510" s="69">
        <f t="shared" si="285"/>
        <v>100</v>
      </c>
      <c r="G510" s="370">
        <f t="shared" si="286"/>
        <v>24.134948096885815</v>
      </c>
      <c r="H510" s="133">
        <f t="shared" si="287"/>
        <v>66.782006920415228</v>
      </c>
      <c r="I510" s="371">
        <f t="shared" si="288"/>
        <v>9.0830449826989614</v>
      </c>
      <c r="M510" s="440"/>
      <c r="N510" s="440"/>
      <c r="O510" s="440"/>
    </row>
    <row r="511" spans="1:28" ht="20.100000000000001" customHeight="1">
      <c r="A511" s="10" t="s">
        <v>7</v>
      </c>
      <c r="B511" s="69">
        <f t="shared" si="281"/>
        <v>100</v>
      </c>
      <c r="C511" s="51">
        <f t="shared" si="282"/>
        <v>33.516735442457588</v>
      </c>
      <c r="D511" s="133">
        <f t="shared" si="283"/>
        <v>63.227877120586882</v>
      </c>
      <c r="E511" s="51">
        <f t="shared" si="284"/>
        <v>3.2553874369555249</v>
      </c>
      <c r="F511" s="69">
        <f t="shared" si="285"/>
        <v>100</v>
      </c>
      <c r="G511" s="370">
        <f t="shared" si="286"/>
        <v>27.906976744186046</v>
      </c>
      <c r="H511" s="133">
        <f t="shared" si="287"/>
        <v>62.790697674418603</v>
      </c>
      <c r="I511" s="371">
        <f t="shared" si="288"/>
        <v>9.3023255813953494</v>
      </c>
      <c r="M511" s="440"/>
      <c r="N511" s="440"/>
      <c r="O511" s="440"/>
    </row>
    <row r="512" spans="1:28" ht="20.100000000000001" customHeight="1">
      <c r="A512" s="10" t="s">
        <v>8</v>
      </c>
      <c r="B512" s="69">
        <f t="shared" si="281"/>
        <v>99.999999999999986</v>
      </c>
      <c r="C512" s="51">
        <f t="shared" si="282"/>
        <v>32.5564457392571</v>
      </c>
      <c r="D512" s="133">
        <f t="shared" si="283"/>
        <v>63.146394756008739</v>
      </c>
      <c r="E512" s="51">
        <f t="shared" si="284"/>
        <v>4.2971595047341591</v>
      </c>
      <c r="F512" s="69">
        <f t="shared" si="285"/>
        <v>100</v>
      </c>
      <c r="G512" s="370">
        <f t="shared" si="286"/>
        <v>22.06148282097649</v>
      </c>
      <c r="H512" s="133">
        <f t="shared" si="287"/>
        <v>66.184448462929481</v>
      </c>
      <c r="I512" s="371">
        <f t="shared" si="288"/>
        <v>11.754068716094032</v>
      </c>
      <c r="M512" s="440"/>
      <c r="N512" s="440"/>
      <c r="O512" s="440"/>
    </row>
    <row r="513" spans="1:15" ht="20.100000000000001" customHeight="1">
      <c r="A513" s="10" t="s">
        <v>9</v>
      </c>
      <c r="B513" s="69">
        <f t="shared" si="281"/>
        <v>100</v>
      </c>
      <c r="C513" s="51">
        <f t="shared" si="282"/>
        <v>31.556503198294244</v>
      </c>
      <c r="D513" s="133">
        <f t="shared" si="283"/>
        <v>64.285714285714292</v>
      </c>
      <c r="E513" s="51">
        <f t="shared" si="284"/>
        <v>4.157782515991471</v>
      </c>
      <c r="F513" s="69">
        <f t="shared" si="285"/>
        <v>100</v>
      </c>
      <c r="G513" s="370">
        <f t="shared" si="286"/>
        <v>23.94736842105263</v>
      </c>
      <c r="H513" s="133">
        <f t="shared" si="287"/>
        <v>65</v>
      </c>
      <c r="I513" s="371">
        <f t="shared" si="288"/>
        <v>11.052631578947368</v>
      </c>
      <c r="M513" s="440"/>
      <c r="N513" s="440"/>
      <c r="O513" s="440"/>
    </row>
    <row r="514" spans="1:15" ht="20.100000000000001" customHeight="1">
      <c r="A514" s="10" t="s">
        <v>10</v>
      </c>
      <c r="B514" s="69">
        <f t="shared" si="281"/>
        <v>99.999999999999986</v>
      </c>
      <c r="C514" s="51">
        <f t="shared" si="282"/>
        <v>34.002869440459108</v>
      </c>
      <c r="D514" s="133">
        <f t="shared" si="283"/>
        <v>63.271162123385935</v>
      </c>
      <c r="E514" s="51">
        <f t="shared" si="284"/>
        <v>2.7259684361549499</v>
      </c>
      <c r="F514" s="69">
        <f t="shared" si="285"/>
        <v>99.999999999999986</v>
      </c>
      <c r="G514" s="370">
        <f t="shared" si="286"/>
        <v>27.931034482758619</v>
      </c>
      <c r="H514" s="133">
        <f t="shared" si="287"/>
        <v>64.137931034482747</v>
      </c>
      <c r="I514" s="371">
        <f t="shared" si="288"/>
        <v>7.931034482758621</v>
      </c>
      <c r="M514" s="440"/>
      <c r="N514" s="440"/>
      <c r="O514" s="440"/>
    </row>
    <row r="515" spans="1:15" ht="20.100000000000001" customHeight="1">
      <c r="A515" s="10" t="s">
        <v>11</v>
      </c>
      <c r="B515" s="69">
        <f t="shared" si="281"/>
        <v>100</v>
      </c>
      <c r="C515" s="51">
        <f t="shared" si="282"/>
        <v>38.447971781305114</v>
      </c>
      <c r="D515" s="133">
        <f t="shared" si="283"/>
        <v>58.553791887125215</v>
      </c>
      <c r="E515" s="51">
        <f t="shared" si="284"/>
        <v>2.9982363315696645</v>
      </c>
      <c r="F515" s="69">
        <f t="shared" si="285"/>
        <v>100</v>
      </c>
      <c r="G515" s="370">
        <f t="shared" si="286"/>
        <v>23.809523809523807</v>
      </c>
      <c r="H515" s="133">
        <f t="shared" si="287"/>
        <v>67.142857142857139</v>
      </c>
      <c r="I515" s="371">
        <f t="shared" si="288"/>
        <v>9.0476190476190474</v>
      </c>
      <c r="M515" s="440"/>
      <c r="N515" s="440"/>
      <c r="O515" s="440"/>
    </row>
    <row r="516" spans="1:15" ht="20.100000000000001" customHeight="1">
      <c r="A516" s="10" t="s">
        <v>12</v>
      </c>
      <c r="B516" s="69">
        <f t="shared" si="281"/>
        <v>100</v>
      </c>
      <c r="C516" s="51">
        <f t="shared" si="282"/>
        <v>29.620253164556964</v>
      </c>
      <c r="D516" s="133">
        <f t="shared" si="283"/>
        <v>66.582278481012651</v>
      </c>
      <c r="E516" s="51">
        <f t="shared" si="284"/>
        <v>3.79746835443038</v>
      </c>
      <c r="F516" s="69">
        <f t="shared" si="285"/>
        <v>100</v>
      </c>
      <c r="G516" s="370">
        <f t="shared" si="286"/>
        <v>21.195652173913043</v>
      </c>
      <c r="H516" s="133">
        <f t="shared" si="287"/>
        <v>68.478260869565219</v>
      </c>
      <c r="I516" s="371">
        <f t="shared" si="288"/>
        <v>10.326086956521738</v>
      </c>
      <c r="M516" s="440"/>
      <c r="N516" s="440"/>
      <c r="O516" s="440"/>
    </row>
    <row r="517" spans="1:15" ht="20.100000000000001" customHeight="1">
      <c r="A517" s="10" t="s">
        <v>13</v>
      </c>
      <c r="B517" s="69">
        <f t="shared" si="281"/>
        <v>100.00000000000001</v>
      </c>
      <c r="C517" s="51">
        <f t="shared" si="282"/>
        <v>29.958100558659218</v>
      </c>
      <c r="D517" s="133">
        <f t="shared" si="283"/>
        <v>67.178770949720672</v>
      </c>
      <c r="E517" s="51">
        <f t="shared" si="284"/>
        <v>2.8631284916201118</v>
      </c>
      <c r="F517" s="69">
        <f t="shared" si="285"/>
        <v>100</v>
      </c>
      <c r="G517" s="370">
        <f t="shared" si="286"/>
        <v>22.732919254658384</v>
      </c>
      <c r="H517" s="133">
        <f t="shared" si="287"/>
        <v>65.714285714285708</v>
      </c>
      <c r="I517" s="371">
        <f t="shared" si="288"/>
        <v>11.552795031055901</v>
      </c>
      <c r="M517" s="440"/>
      <c r="N517" s="440"/>
      <c r="O517" s="440"/>
    </row>
    <row r="518" spans="1:15" ht="20.100000000000001" customHeight="1">
      <c r="A518" s="10" t="s">
        <v>14</v>
      </c>
      <c r="B518" s="69">
        <f t="shared" si="281"/>
        <v>100</v>
      </c>
      <c r="C518" s="51">
        <f t="shared" si="282"/>
        <v>32.111251580278129</v>
      </c>
      <c r="D518" s="133">
        <f t="shared" si="283"/>
        <v>63.969658659924143</v>
      </c>
      <c r="E518" s="51">
        <f t="shared" si="284"/>
        <v>3.9190897597977248</v>
      </c>
      <c r="F518" s="69">
        <f t="shared" si="285"/>
        <v>100</v>
      </c>
      <c r="G518" s="370">
        <f t="shared" si="286"/>
        <v>21.022727272727273</v>
      </c>
      <c r="H518" s="133">
        <f t="shared" si="287"/>
        <v>69.602272727272734</v>
      </c>
      <c r="I518" s="371">
        <f t="shared" si="288"/>
        <v>9.375</v>
      </c>
      <c r="M518" s="440"/>
      <c r="N518" s="440"/>
      <c r="O518" s="440"/>
    </row>
    <row r="519" spans="1:15" ht="20.100000000000001" customHeight="1">
      <c r="A519" s="10" t="s">
        <v>15</v>
      </c>
      <c r="B519" s="69">
        <f t="shared" si="281"/>
        <v>99.999999999999986</v>
      </c>
      <c r="C519" s="51">
        <f t="shared" si="282"/>
        <v>37.177747625508815</v>
      </c>
      <c r="D519" s="133">
        <f t="shared" si="283"/>
        <v>59.701492537313428</v>
      </c>
      <c r="E519" s="51">
        <f t="shared" si="284"/>
        <v>3.1207598371777476</v>
      </c>
      <c r="F519" s="69">
        <f t="shared" si="285"/>
        <v>100</v>
      </c>
      <c r="G519" s="370">
        <f t="shared" si="286"/>
        <v>31.446540880503143</v>
      </c>
      <c r="H519" s="133">
        <f t="shared" si="287"/>
        <v>56.918238993710688</v>
      </c>
      <c r="I519" s="371">
        <f t="shared" si="288"/>
        <v>11.635220125786164</v>
      </c>
      <c r="M519" s="440"/>
      <c r="N519" s="440"/>
      <c r="O519" s="440"/>
    </row>
    <row r="520" spans="1:15" ht="20.100000000000001" customHeight="1">
      <c r="A520" s="10" t="s">
        <v>16</v>
      </c>
      <c r="B520" s="69">
        <f t="shared" si="281"/>
        <v>100</v>
      </c>
      <c r="C520" s="51">
        <f t="shared" si="282"/>
        <v>30.482758620689655</v>
      </c>
      <c r="D520" s="133">
        <f t="shared" si="283"/>
        <v>66.758620689655174</v>
      </c>
      <c r="E520" s="51">
        <f t="shared" si="284"/>
        <v>2.7586206896551726</v>
      </c>
      <c r="F520" s="69">
        <f t="shared" si="285"/>
        <v>100</v>
      </c>
      <c r="G520" s="370">
        <f t="shared" si="286"/>
        <v>23.353293413173652</v>
      </c>
      <c r="H520" s="133">
        <f t="shared" si="287"/>
        <v>68.562874251497007</v>
      </c>
      <c r="I520" s="371">
        <f t="shared" si="288"/>
        <v>8.0838323353293404</v>
      </c>
      <c r="M520" s="440"/>
      <c r="N520" s="440"/>
      <c r="O520" s="440"/>
    </row>
    <row r="521" spans="1:15" ht="20.100000000000001" customHeight="1">
      <c r="A521" s="10" t="s">
        <v>17</v>
      </c>
      <c r="B521" s="69">
        <f t="shared" si="281"/>
        <v>100</v>
      </c>
      <c r="C521" s="51">
        <f t="shared" si="282"/>
        <v>33.333333333333329</v>
      </c>
      <c r="D521" s="133">
        <f t="shared" si="283"/>
        <v>62.549019607843135</v>
      </c>
      <c r="E521" s="51">
        <f t="shared" si="284"/>
        <v>4.117647058823529</v>
      </c>
      <c r="F521" s="69">
        <f t="shared" si="285"/>
        <v>100</v>
      </c>
      <c r="G521" s="370">
        <f t="shared" si="286"/>
        <v>21.645021645021643</v>
      </c>
      <c r="H521" s="133">
        <f t="shared" si="287"/>
        <v>67.96536796536796</v>
      </c>
      <c r="I521" s="371">
        <f t="shared" si="288"/>
        <v>10.38961038961039</v>
      </c>
      <c r="M521" s="440"/>
      <c r="N521" s="440"/>
      <c r="O521" s="440"/>
    </row>
    <row r="522" spans="1:15" ht="20.100000000000001" customHeight="1">
      <c r="A522" s="10" t="s">
        <v>18</v>
      </c>
      <c r="B522" s="69">
        <f t="shared" si="281"/>
        <v>100</v>
      </c>
      <c r="C522" s="51">
        <f t="shared" si="282"/>
        <v>30.033277870216306</v>
      </c>
      <c r="D522" s="133">
        <f t="shared" si="283"/>
        <v>66.805324459234612</v>
      </c>
      <c r="E522" s="51">
        <f t="shared" si="284"/>
        <v>3.1613976705490847</v>
      </c>
      <c r="F522" s="69">
        <f t="shared" si="285"/>
        <v>100</v>
      </c>
      <c r="G522" s="370">
        <f t="shared" si="286"/>
        <v>24.737945492662476</v>
      </c>
      <c r="H522" s="133">
        <f t="shared" si="287"/>
        <v>66.037735849056602</v>
      </c>
      <c r="I522" s="371">
        <f t="shared" si="288"/>
        <v>9.2243186582809216</v>
      </c>
      <c r="M522" s="440"/>
      <c r="N522" s="440"/>
      <c r="O522" s="440"/>
    </row>
    <row r="523" spans="1:15" ht="20.100000000000001" customHeight="1">
      <c r="A523" s="10" t="s">
        <v>19</v>
      </c>
      <c r="B523" s="69">
        <f t="shared" si="281"/>
        <v>100</v>
      </c>
      <c r="C523" s="51">
        <f t="shared" si="282"/>
        <v>33.434650455927049</v>
      </c>
      <c r="D523" s="133">
        <f t="shared" si="283"/>
        <v>61.854103343465049</v>
      </c>
      <c r="E523" s="51">
        <f t="shared" si="284"/>
        <v>4.7112462006079028</v>
      </c>
      <c r="F523" s="69">
        <f t="shared" si="285"/>
        <v>100</v>
      </c>
      <c r="G523" s="370">
        <f t="shared" si="286"/>
        <v>26.460481099656359</v>
      </c>
      <c r="H523" s="133">
        <f t="shared" si="287"/>
        <v>61.168384879725089</v>
      </c>
      <c r="I523" s="371">
        <f t="shared" si="288"/>
        <v>12.371134020618557</v>
      </c>
      <c r="M523" s="440"/>
      <c r="N523" s="440"/>
      <c r="O523" s="440"/>
    </row>
    <row r="524" spans="1:15" ht="20.100000000000001" customHeight="1">
      <c r="A524" s="10" t="s">
        <v>20</v>
      </c>
      <c r="B524" s="69">
        <f t="shared" si="281"/>
        <v>100</v>
      </c>
      <c r="C524" s="51">
        <f t="shared" si="282"/>
        <v>30.413016270337923</v>
      </c>
      <c r="D524" s="133">
        <f t="shared" si="283"/>
        <v>66.207759699624532</v>
      </c>
      <c r="E524" s="51">
        <f t="shared" si="284"/>
        <v>3.3792240300375469</v>
      </c>
      <c r="F524" s="69">
        <f t="shared" si="285"/>
        <v>100</v>
      </c>
      <c r="G524" s="370">
        <f t="shared" si="286"/>
        <v>22.849462365591396</v>
      </c>
      <c r="H524" s="133">
        <f t="shared" si="287"/>
        <v>68.817204301075279</v>
      </c>
      <c r="I524" s="371">
        <f t="shared" si="288"/>
        <v>8.3333333333333321</v>
      </c>
      <c r="M524" s="440"/>
      <c r="N524" s="440"/>
      <c r="O524" s="440"/>
    </row>
    <row r="525" spans="1:15" ht="20.100000000000001" customHeight="1">
      <c r="A525" s="10" t="s">
        <v>21</v>
      </c>
      <c r="B525" s="69">
        <f t="shared" si="281"/>
        <v>100</v>
      </c>
      <c r="C525" s="51">
        <f t="shared" si="282"/>
        <v>30.362537764350456</v>
      </c>
      <c r="D525" s="133">
        <f t="shared" si="283"/>
        <v>64.652567975830806</v>
      </c>
      <c r="E525" s="51">
        <f t="shared" si="284"/>
        <v>4.9848942598187316</v>
      </c>
      <c r="F525" s="69">
        <f t="shared" si="285"/>
        <v>99.999999999999986</v>
      </c>
      <c r="G525" s="370">
        <f t="shared" si="286"/>
        <v>20.5607476635514</v>
      </c>
      <c r="H525" s="133">
        <f t="shared" si="287"/>
        <v>68.224299065420553</v>
      </c>
      <c r="I525" s="371">
        <f t="shared" si="288"/>
        <v>11.214953271028037</v>
      </c>
      <c r="M525" s="440"/>
      <c r="N525" s="440"/>
      <c r="O525" s="440"/>
    </row>
    <row r="526" spans="1:15" ht="20.100000000000001" customHeight="1">
      <c r="A526" s="10" t="s">
        <v>22</v>
      </c>
      <c r="B526" s="69">
        <f t="shared" si="281"/>
        <v>100</v>
      </c>
      <c r="C526" s="51">
        <f t="shared" si="282"/>
        <v>30.034522439585732</v>
      </c>
      <c r="D526" s="133">
        <f t="shared" si="283"/>
        <v>65.477560414269277</v>
      </c>
      <c r="E526" s="51">
        <f t="shared" si="284"/>
        <v>4.4879171461449943</v>
      </c>
      <c r="F526" s="69">
        <f t="shared" si="285"/>
        <v>100</v>
      </c>
      <c r="G526" s="370">
        <f t="shared" si="286"/>
        <v>22.282608695652172</v>
      </c>
      <c r="H526" s="133">
        <f t="shared" si="287"/>
        <v>65.217391304347828</v>
      </c>
      <c r="I526" s="371">
        <f t="shared" si="288"/>
        <v>12.5</v>
      </c>
      <c r="M526" s="440"/>
      <c r="N526" s="440"/>
      <c r="O526" s="440"/>
    </row>
    <row r="527" spans="1:15" ht="20.100000000000001" customHeight="1">
      <c r="A527" s="10" t="s">
        <v>23</v>
      </c>
      <c r="B527" s="69">
        <f t="shared" si="281"/>
        <v>99.999999999999986</v>
      </c>
      <c r="C527" s="51">
        <f t="shared" si="282"/>
        <v>30.547550432276655</v>
      </c>
      <c r="D527" s="133">
        <f t="shared" si="283"/>
        <v>66.426512968299704</v>
      </c>
      <c r="E527" s="51">
        <f t="shared" si="284"/>
        <v>3.0259365994236309</v>
      </c>
      <c r="F527" s="69">
        <f t="shared" si="285"/>
        <v>100</v>
      </c>
      <c r="G527" s="370">
        <f t="shared" si="286"/>
        <v>23.103448275862068</v>
      </c>
      <c r="H527" s="133">
        <f t="shared" si="287"/>
        <v>67.58620689655173</v>
      </c>
      <c r="I527" s="371">
        <f t="shared" si="288"/>
        <v>9.3103448275862082</v>
      </c>
      <c r="M527" s="440"/>
      <c r="N527" s="440"/>
      <c r="O527" s="440"/>
    </row>
    <row r="528" spans="1:15" ht="20.100000000000001" customHeight="1">
      <c r="A528" s="10" t="s">
        <v>24</v>
      </c>
      <c r="B528" s="69">
        <f t="shared" si="281"/>
        <v>100</v>
      </c>
      <c r="C528" s="51">
        <f t="shared" si="282"/>
        <v>31.451612903225808</v>
      </c>
      <c r="D528" s="133">
        <f t="shared" si="283"/>
        <v>64.91935483870968</v>
      </c>
      <c r="E528" s="51">
        <f t="shared" si="284"/>
        <v>3.6290322580645165</v>
      </c>
      <c r="F528" s="69">
        <f t="shared" si="285"/>
        <v>100</v>
      </c>
      <c r="G528" s="370">
        <f t="shared" si="286"/>
        <v>22.478386167146976</v>
      </c>
      <c r="H528" s="133">
        <f t="shared" si="287"/>
        <v>65.706051873198845</v>
      </c>
      <c r="I528" s="371">
        <f t="shared" si="288"/>
        <v>11.815561959654179</v>
      </c>
      <c r="M528" s="440"/>
      <c r="N528" s="440"/>
      <c r="O528" s="440"/>
    </row>
    <row r="529" spans="1:17" ht="20.100000000000001" customHeight="1">
      <c r="A529" s="10" t="s">
        <v>25</v>
      </c>
      <c r="B529" s="69">
        <f t="shared" si="281"/>
        <v>100</v>
      </c>
      <c r="C529" s="51">
        <f t="shared" si="282"/>
        <v>31.764705882352938</v>
      </c>
      <c r="D529" s="133">
        <f t="shared" si="283"/>
        <v>65.490196078431367</v>
      </c>
      <c r="E529" s="51">
        <f t="shared" si="284"/>
        <v>2.7450980392156863</v>
      </c>
      <c r="F529" s="69">
        <f t="shared" si="285"/>
        <v>100</v>
      </c>
      <c r="G529" s="370">
        <f t="shared" si="286"/>
        <v>31.415929203539822</v>
      </c>
      <c r="H529" s="133">
        <f t="shared" si="287"/>
        <v>56.194690265486727</v>
      </c>
      <c r="I529" s="371">
        <f t="shared" si="288"/>
        <v>12.389380530973451</v>
      </c>
      <c r="M529" s="440"/>
      <c r="N529" s="440"/>
      <c r="O529" s="440"/>
    </row>
    <row r="530" spans="1:17" ht="20.100000000000001" customHeight="1" thickBot="1">
      <c r="A530" s="11" t="s">
        <v>26</v>
      </c>
      <c r="B530" s="70">
        <f t="shared" si="281"/>
        <v>100</v>
      </c>
      <c r="C530" s="53">
        <f t="shared" si="282"/>
        <v>32.019704433497537</v>
      </c>
      <c r="D530" s="134">
        <f t="shared" si="283"/>
        <v>64.860426929392446</v>
      </c>
      <c r="E530" s="53">
        <f t="shared" si="284"/>
        <v>3.1198686371100166</v>
      </c>
      <c r="F530" s="70">
        <f t="shared" si="285"/>
        <v>100</v>
      </c>
      <c r="G530" s="372">
        <f t="shared" si="286"/>
        <v>21.404682274247492</v>
      </c>
      <c r="H530" s="134">
        <f t="shared" si="287"/>
        <v>70.23411371237458</v>
      </c>
      <c r="I530" s="373">
        <f t="shared" si="288"/>
        <v>8.3612040133779271</v>
      </c>
      <c r="M530" s="440"/>
      <c r="N530" s="440"/>
      <c r="O530" s="440"/>
    </row>
    <row r="531" spans="1:17" ht="5.0999999999999996" customHeight="1" thickBot="1"/>
    <row r="532" spans="1:17" ht="20.100000000000001" customHeight="1">
      <c r="A532" s="467" t="s">
        <v>4</v>
      </c>
      <c r="B532" s="330" t="s">
        <v>225</v>
      </c>
      <c r="C532" s="328"/>
      <c r="D532" s="444"/>
      <c r="E532" s="328"/>
      <c r="F532" s="330" t="s">
        <v>226</v>
      </c>
      <c r="G532" s="328"/>
      <c r="H532" s="444"/>
      <c r="I532" s="444"/>
      <c r="J532" s="330" t="s">
        <v>227</v>
      </c>
      <c r="K532" s="328"/>
      <c r="L532" s="444"/>
      <c r="M532" s="328"/>
      <c r="N532" s="330" t="s">
        <v>228</v>
      </c>
      <c r="O532" s="328"/>
      <c r="P532" s="444"/>
      <c r="Q532" s="444"/>
    </row>
    <row r="533" spans="1:17" ht="20.100000000000001" customHeight="1">
      <c r="A533" s="468"/>
      <c r="B533" s="469" t="s">
        <v>30</v>
      </c>
      <c r="C533" s="380"/>
      <c r="D533" s="380"/>
      <c r="E533" s="62"/>
      <c r="F533" s="455" t="s">
        <v>30</v>
      </c>
      <c r="G533" s="380"/>
      <c r="H533" s="380"/>
      <c r="I533" s="118"/>
      <c r="J533" s="469" t="s">
        <v>30</v>
      </c>
      <c r="K533" s="380"/>
      <c r="L533" s="380"/>
      <c r="M533" s="62"/>
      <c r="N533" s="469" t="s">
        <v>30</v>
      </c>
      <c r="O533" s="380"/>
      <c r="P533" s="380"/>
      <c r="Q533" s="118"/>
    </row>
    <row r="534" spans="1:17" ht="20.100000000000001" customHeight="1" thickBot="1">
      <c r="A534" s="468"/>
      <c r="B534" s="470"/>
      <c r="C534" s="341" t="s">
        <v>36</v>
      </c>
      <c r="D534" s="63" t="s">
        <v>37</v>
      </c>
      <c r="E534" s="341" t="s">
        <v>382</v>
      </c>
      <c r="F534" s="456"/>
      <c r="G534" s="341" t="s">
        <v>36</v>
      </c>
      <c r="H534" s="63" t="s">
        <v>37</v>
      </c>
      <c r="I534" s="341" t="s">
        <v>382</v>
      </c>
      <c r="J534" s="470"/>
      <c r="K534" s="341" t="s">
        <v>36</v>
      </c>
      <c r="L534" s="63" t="s">
        <v>37</v>
      </c>
      <c r="M534" s="341" t="s">
        <v>382</v>
      </c>
      <c r="N534" s="470"/>
      <c r="O534" s="341" t="s">
        <v>36</v>
      </c>
      <c r="P534" s="63" t="s">
        <v>37</v>
      </c>
      <c r="Q534" s="341" t="s">
        <v>382</v>
      </c>
    </row>
    <row r="535" spans="1:17" ht="20.100000000000001" customHeight="1" thickBot="1">
      <c r="A535" s="454" t="s">
        <v>27</v>
      </c>
      <c r="B535" s="64">
        <f t="shared" ref="B535:B557" si="289">SUM(C535:E535)</f>
        <v>100</v>
      </c>
      <c r="C535" s="275">
        <f t="shared" ref="C535:C557" si="290">F480/$C480*100</f>
        <v>32.737999030224664</v>
      </c>
      <c r="D535" s="131">
        <f t="shared" ref="D535:D557" si="291">I480/$C480*100</f>
        <v>63.318247939227412</v>
      </c>
      <c r="E535" s="275">
        <f t="shared" ref="E535:E557" si="292">L480/$C480*100</f>
        <v>3.9437530305479229</v>
      </c>
      <c r="F535" s="64">
        <f t="shared" ref="F535:F557" si="293">SUM(G535:I535)</f>
        <v>100</v>
      </c>
      <c r="G535" s="275">
        <f t="shared" ref="G535:G557" si="294">G480/$D480*100</f>
        <v>32.212603180994563</v>
      </c>
      <c r="H535" s="131">
        <f t="shared" ref="H535:H557" si="295">J480/$D480*100</f>
        <v>64.64666800885847</v>
      </c>
      <c r="I535" s="276">
        <f t="shared" ref="I535:I557" si="296">M480/$D480*100</f>
        <v>3.1407288101469701</v>
      </c>
      <c r="J535" s="64">
        <f t="shared" ref="J535:J557" si="297">SUM(K535:M535)</f>
        <v>99.999999999999986</v>
      </c>
      <c r="K535" s="275">
        <f t="shared" ref="K535:K557" si="298">S480/$P480*100</f>
        <v>21.009879253567508</v>
      </c>
      <c r="L535" s="131">
        <f t="shared" ref="L535:L557" si="299">V480/$P480*100</f>
        <v>66.981339187705814</v>
      </c>
      <c r="M535" s="275">
        <f t="shared" ref="M535:M557" si="300">Y480/$P480*100</f>
        <v>12.008781558726673</v>
      </c>
      <c r="N535" s="64">
        <f t="shared" ref="N535:N557" si="301">SUM(O535:Q535)</f>
        <v>100</v>
      </c>
      <c r="O535" s="275">
        <f t="shared" ref="O535:O557" si="302">T480/$Q480*100</f>
        <v>27.441765427053532</v>
      </c>
      <c r="P535" s="131">
        <f t="shared" ref="P535:P557" si="303">W480/$Q480*100</f>
        <v>63.914997956681653</v>
      </c>
      <c r="Q535" s="276">
        <f t="shared" ref="Q535:Q557" si="304">Z480/$Q480*100</f>
        <v>8.6432366162648133</v>
      </c>
    </row>
    <row r="536" spans="1:17" ht="20.100000000000001" customHeight="1">
      <c r="A536" s="453" t="s">
        <v>5</v>
      </c>
      <c r="B536" s="68">
        <f t="shared" si="289"/>
        <v>100</v>
      </c>
      <c r="C536" s="368">
        <f t="shared" si="290"/>
        <v>35.964912280701753</v>
      </c>
      <c r="D536" s="132">
        <f t="shared" si="291"/>
        <v>60.380116959064324</v>
      </c>
      <c r="E536" s="368">
        <f t="shared" si="292"/>
        <v>3.6549707602339181</v>
      </c>
      <c r="F536" s="68">
        <f t="shared" si="293"/>
        <v>100</v>
      </c>
      <c r="G536" s="368">
        <f t="shared" si="294"/>
        <v>33.206470028544246</v>
      </c>
      <c r="H536" s="132">
        <f t="shared" si="295"/>
        <v>63.463368220742154</v>
      </c>
      <c r="I536" s="369">
        <f t="shared" si="296"/>
        <v>3.3301617507136063</v>
      </c>
      <c r="J536" s="68">
        <f t="shared" si="297"/>
        <v>100</v>
      </c>
      <c r="K536" s="368">
        <f t="shared" si="298"/>
        <v>23.661971830985916</v>
      </c>
      <c r="L536" s="132">
        <f t="shared" si="299"/>
        <v>62.816901408450711</v>
      </c>
      <c r="M536" s="368">
        <f t="shared" si="300"/>
        <v>13.521126760563378</v>
      </c>
      <c r="N536" s="68">
        <f t="shared" si="301"/>
        <v>100</v>
      </c>
      <c r="O536" s="368">
        <f t="shared" si="302"/>
        <v>28.165374677002585</v>
      </c>
      <c r="P536" s="132">
        <f t="shared" si="303"/>
        <v>62.273901808785524</v>
      </c>
      <c r="Q536" s="369">
        <f t="shared" si="304"/>
        <v>9.5607235142118849</v>
      </c>
    </row>
    <row r="537" spans="1:17" ht="20.100000000000001" customHeight="1">
      <c r="A537" s="445" t="s">
        <v>6</v>
      </c>
      <c r="B537" s="69">
        <f t="shared" si="289"/>
        <v>100</v>
      </c>
      <c r="C537" s="370">
        <f t="shared" si="290"/>
        <v>33.969465648854964</v>
      </c>
      <c r="D537" s="133">
        <f t="shared" si="291"/>
        <v>61.577608142493631</v>
      </c>
      <c r="E537" s="370">
        <f t="shared" si="292"/>
        <v>4.4529262086513999</v>
      </c>
      <c r="F537" s="69">
        <f t="shared" si="293"/>
        <v>100.00000000000001</v>
      </c>
      <c r="G537" s="370">
        <f t="shared" si="294"/>
        <v>32.107843137254903</v>
      </c>
      <c r="H537" s="133">
        <f t="shared" si="295"/>
        <v>64.624183006535958</v>
      </c>
      <c r="I537" s="371">
        <f t="shared" si="296"/>
        <v>3.2679738562091507</v>
      </c>
      <c r="J537" s="69">
        <f t="shared" si="297"/>
        <v>100</v>
      </c>
      <c r="K537" s="370">
        <f t="shared" si="298"/>
        <v>21.837088388214905</v>
      </c>
      <c r="L537" s="133">
        <f t="shared" si="299"/>
        <v>67.417677642980934</v>
      </c>
      <c r="M537" s="370">
        <f t="shared" si="300"/>
        <v>10.745233968804159</v>
      </c>
      <c r="N537" s="69">
        <f t="shared" si="301"/>
        <v>99.999999999999986</v>
      </c>
      <c r="O537" s="370">
        <f t="shared" si="302"/>
        <v>26.424870466321241</v>
      </c>
      <c r="P537" s="133">
        <f t="shared" si="303"/>
        <v>66.148531951640749</v>
      </c>
      <c r="Q537" s="371">
        <f t="shared" si="304"/>
        <v>7.4265975820379975</v>
      </c>
    </row>
    <row r="538" spans="1:17" ht="20.100000000000001" customHeight="1">
      <c r="A538" s="445" t="s">
        <v>7</v>
      </c>
      <c r="B538" s="69">
        <f t="shared" si="289"/>
        <v>99.999999999999986</v>
      </c>
      <c r="C538" s="370">
        <f t="shared" si="290"/>
        <v>33.648881239242684</v>
      </c>
      <c r="D538" s="133">
        <f t="shared" si="291"/>
        <v>62.564543889845091</v>
      </c>
      <c r="E538" s="370">
        <f t="shared" si="292"/>
        <v>3.7865748709122204</v>
      </c>
      <c r="F538" s="69">
        <f t="shared" si="293"/>
        <v>100</v>
      </c>
      <c r="G538" s="370">
        <f t="shared" si="294"/>
        <v>33.366045142296372</v>
      </c>
      <c r="H538" s="133">
        <f t="shared" si="295"/>
        <v>63.984298331697744</v>
      </c>
      <c r="I538" s="371">
        <f t="shared" si="296"/>
        <v>2.649656526005888</v>
      </c>
      <c r="J538" s="69">
        <f t="shared" si="297"/>
        <v>100</v>
      </c>
      <c r="K538" s="370">
        <f t="shared" si="298"/>
        <v>25.97402597402597</v>
      </c>
      <c r="L538" s="133">
        <f t="shared" si="299"/>
        <v>61.818181818181813</v>
      </c>
      <c r="M538" s="370">
        <f t="shared" si="300"/>
        <v>12.207792207792208</v>
      </c>
      <c r="N538" s="69">
        <f t="shared" si="301"/>
        <v>100</v>
      </c>
      <c r="O538" s="370">
        <f t="shared" si="302"/>
        <v>29.343629343629345</v>
      </c>
      <c r="P538" s="133">
        <f t="shared" si="303"/>
        <v>63.513513513513509</v>
      </c>
      <c r="Q538" s="371">
        <f t="shared" si="304"/>
        <v>7.1428571428571423</v>
      </c>
    </row>
    <row r="539" spans="1:17" ht="20.100000000000001" customHeight="1">
      <c r="A539" s="445" t="s">
        <v>8</v>
      </c>
      <c r="B539" s="69">
        <f t="shared" si="289"/>
        <v>100</v>
      </c>
      <c r="C539" s="370">
        <f t="shared" si="290"/>
        <v>33.555259653794941</v>
      </c>
      <c r="D539" s="133">
        <f t="shared" si="291"/>
        <v>62.050599201065246</v>
      </c>
      <c r="E539" s="370">
        <f t="shared" si="292"/>
        <v>4.3941411451398134</v>
      </c>
      <c r="F539" s="69">
        <f t="shared" si="293"/>
        <v>100</v>
      </c>
      <c r="G539" s="370">
        <f t="shared" si="294"/>
        <v>31.350482315112536</v>
      </c>
      <c r="H539" s="133">
        <f t="shared" si="295"/>
        <v>64.469453376205792</v>
      </c>
      <c r="I539" s="371">
        <f t="shared" si="296"/>
        <v>4.180064308681672</v>
      </c>
      <c r="J539" s="69">
        <f t="shared" si="297"/>
        <v>100</v>
      </c>
      <c r="K539" s="370">
        <f t="shared" si="298"/>
        <v>17.293233082706767</v>
      </c>
      <c r="L539" s="133">
        <f t="shared" si="299"/>
        <v>69.548872180451127</v>
      </c>
      <c r="M539" s="370">
        <f t="shared" si="300"/>
        <v>13.157894736842104</v>
      </c>
      <c r="N539" s="69">
        <f t="shared" si="301"/>
        <v>100</v>
      </c>
      <c r="O539" s="370">
        <f t="shared" si="302"/>
        <v>26.480836236933797</v>
      </c>
      <c r="P539" s="133">
        <f t="shared" si="303"/>
        <v>63.066202090592341</v>
      </c>
      <c r="Q539" s="371">
        <f t="shared" si="304"/>
        <v>10.452961672473867</v>
      </c>
    </row>
    <row r="540" spans="1:17" ht="20.100000000000001" customHeight="1">
      <c r="A540" s="445" t="s">
        <v>9</v>
      </c>
      <c r="B540" s="69">
        <f t="shared" si="289"/>
        <v>99.999999999999986</v>
      </c>
      <c r="C540" s="370">
        <f t="shared" si="290"/>
        <v>32.490272373540854</v>
      </c>
      <c r="D540" s="133">
        <f t="shared" si="291"/>
        <v>62.840466926070036</v>
      </c>
      <c r="E540" s="370">
        <f t="shared" si="292"/>
        <v>4.6692607003891053</v>
      </c>
      <c r="F540" s="69">
        <f t="shared" si="293"/>
        <v>100</v>
      </c>
      <c r="G540" s="370">
        <f t="shared" si="294"/>
        <v>30.424528301886795</v>
      </c>
      <c r="H540" s="133">
        <f t="shared" si="295"/>
        <v>66.037735849056602</v>
      </c>
      <c r="I540" s="371">
        <f t="shared" si="296"/>
        <v>3.5377358490566038</v>
      </c>
      <c r="J540" s="69">
        <f t="shared" si="297"/>
        <v>100</v>
      </c>
      <c r="K540" s="370">
        <f t="shared" si="298"/>
        <v>21.556886227544911</v>
      </c>
      <c r="L540" s="133">
        <f t="shared" si="299"/>
        <v>65.269461077844312</v>
      </c>
      <c r="M540" s="370">
        <f t="shared" si="300"/>
        <v>13.17365269461078</v>
      </c>
      <c r="N540" s="69">
        <f t="shared" si="301"/>
        <v>100.00000000000001</v>
      </c>
      <c r="O540" s="370">
        <f t="shared" si="302"/>
        <v>25.821596244131456</v>
      </c>
      <c r="P540" s="133">
        <f t="shared" si="303"/>
        <v>64.788732394366207</v>
      </c>
      <c r="Q540" s="371">
        <f t="shared" si="304"/>
        <v>9.3896713615023462</v>
      </c>
    </row>
    <row r="541" spans="1:17" ht="20.100000000000001" customHeight="1">
      <c r="A541" s="445" t="s">
        <v>10</v>
      </c>
      <c r="B541" s="69">
        <f t="shared" si="289"/>
        <v>100.00000000000001</v>
      </c>
      <c r="C541" s="370">
        <f t="shared" si="290"/>
        <v>32.808398950131235</v>
      </c>
      <c r="D541" s="133">
        <f t="shared" si="291"/>
        <v>63.517060367454071</v>
      </c>
      <c r="E541" s="370">
        <f t="shared" si="292"/>
        <v>3.674540682414698</v>
      </c>
      <c r="F541" s="69">
        <f t="shared" si="293"/>
        <v>100.00000000000001</v>
      </c>
      <c r="G541" s="370">
        <f t="shared" si="294"/>
        <v>35.443037974683541</v>
      </c>
      <c r="H541" s="133">
        <f t="shared" si="295"/>
        <v>62.974683544303801</v>
      </c>
      <c r="I541" s="371">
        <f t="shared" si="296"/>
        <v>1.5822784810126582</v>
      </c>
      <c r="J541" s="69">
        <f t="shared" si="297"/>
        <v>100</v>
      </c>
      <c r="K541" s="370">
        <f t="shared" si="298"/>
        <v>19.863013698630137</v>
      </c>
      <c r="L541" s="133">
        <f t="shared" si="299"/>
        <v>69.863013698630141</v>
      </c>
      <c r="M541" s="370">
        <f t="shared" si="300"/>
        <v>10.273972602739725</v>
      </c>
      <c r="N541" s="69">
        <f t="shared" si="301"/>
        <v>100</v>
      </c>
      <c r="O541" s="370">
        <f t="shared" si="302"/>
        <v>36.111111111111107</v>
      </c>
      <c r="P541" s="133">
        <f t="shared" si="303"/>
        <v>58.333333333333336</v>
      </c>
      <c r="Q541" s="371">
        <f t="shared" si="304"/>
        <v>5.5555555555555554</v>
      </c>
    </row>
    <row r="542" spans="1:17" ht="20.100000000000001" customHeight="1">
      <c r="A542" s="445" t="s">
        <v>11</v>
      </c>
      <c r="B542" s="69">
        <f t="shared" si="289"/>
        <v>99.999999999999986</v>
      </c>
      <c r="C542" s="370">
        <f t="shared" si="290"/>
        <v>36.065573770491802</v>
      </c>
      <c r="D542" s="133">
        <f t="shared" si="291"/>
        <v>60</v>
      </c>
      <c r="E542" s="370">
        <f t="shared" si="292"/>
        <v>3.9344262295081971</v>
      </c>
      <c r="F542" s="69">
        <f t="shared" si="293"/>
        <v>100</v>
      </c>
      <c r="G542" s="370">
        <f t="shared" si="294"/>
        <v>41.221374045801525</v>
      </c>
      <c r="H542" s="133">
        <f t="shared" si="295"/>
        <v>56.87022900763359</v>
      </c>
      <c r="I542" s="371">
        <f t="shared" si="296"/>
        <v>1.9083969465648856</v>
      </c>
      <c r="J542" s="69">
        <f t="shared" si="297"/>
        <v>100</v>
      </c>
      <c r="K542" s="370">
        <f t="shared" si="298"/>
        <v>18</v>
      </c>
      <c r="L542" s="133">
        <f t="shared" si="299"/>
        <v>69</v>
      </c>
      <c r="M542" s="370">
        <f t="shared" si="300"/>
        <v>13</v>
      </c>
      <c r="N542" s="69">
        <f t="shared" si="301"/>
        <v>100</v>
      </c>
      <c r="O542" s="370">
        <f t="shared" si="302"/>
        <v>29.09090909090909</v>
      </c>
      <c r="P542" s="133">
        <f t="shared" si="303"/>
        <v>65.454545454545453</v>
      </c>
      <c r="Q542" s="371">
        <f t="shared" si="304"/>
        <v>5.4545454545454541</v>
      </c>
    </row>
    <row r="543" spans="1:17" ht="20.100000000000001" customHeight="1">
      <c r="A543" s="445" t="s">
        <v>12</v>
      </c>
      <c r="B543" s="69">
        <f t="shared" si="289"/>
        <v>100</v>
      </c>
      <c r="C543" s="370">
        <f t="shared" si="290"/>
        <v>29.411764705882355</v>
      </c>
      <c r="D543" s="133">
        <f t="shared" si="291"/>
        <v>66.515837104072389</v>
      </c>
      <c r="E543" s="370">
        <f t="shared" si="292"/>
        <v>4.0723981900452486</v>
      </c>
      <c r="F543" s="69">
        <f t="shared" si="293"/>
        <v>100</v>
      </c>
      <c r="G543" s="370">
        <f t="shared" si="294"/>
        <v>29.885057471264371</v>
      </c>
      <c r="H543" s="133">
        <f t="shared" si="295"/>
        <v>66.666666666666657</v>
      </c>
      <c r="I543" s="371">
        <f t="shared" si="296"/>
        <v>3.4482758620689653</v>
      </c>
      <c r="J543" s="69">
        <f t="shared" si="297"/>
        <v>100.00000000000001</v>
      </c>
      <c r="K543" s="370">
        <f t="shared" si="298"/>
        <v>19.35483870967742</v>
      </c>
      <c r="L543" s="133">
        <f t="shared" si="299"/>
        <v>72.043010752688176</v>
      </c>
      <c r="M543" s="370">
        <f t="shared" si="300"/>
        <v>8.6021505376344098</v>
      </c>
      <c r="N543" s="69">
        <f t="shared" si="301"/>
        <v>100</v>
      </c>
      <c r="O543" s="370">
        <f t="shared" si="302"/>
        <v>23.076923076923077</v>
      </c>
      <c r="P543" s="133">
        <f t="shared" si="303"/>
        <v>64.835164835164832</v>
      </c>
      <c r="Q543" s="371">
        <f t="shared" si="304"/>
        <v>12.087912087912088</v>
      </c>
    </row>
    <row r="544" spans="1:17" ht="20.100000000000001" customHeight="1">
      <c r="A544" s="445" t="s">
        <v>13</v>
      </c>
      <c r="B544" s="69">
        <f t="shared" si="289"/>
        <v>100</v>
      </c>
      <c r="C544" s="370">
        <f t="shared" si="290"/>
        <v>28.607594936708864</v>
      </c>
      <c r="D544" s="133">
        <f t="shared" si="291"/>
        <v>68.22784810126582</v>
      </c>
      <c r="E544" s="370">
        <f t="shared" si="292"/>
        <v>3.1645569620253164</v>
      </c>
      <c r="F544" s="69">
        <f t="shared" si="293"/>
        <v>100</v>
      </c>
      <c r="G544" s="370">
        <f t="shared" si="294"/>
        <v>31.619937694704049</v>
      </c>
      <c r="H544" s="133">
        <f t="shared" si="295"/>
        <v>65.887850467289724</v>
      </c>
      <c r="I544" s="371">
        <f t="shared" si="296"/>
        <v>2.4922118380062304</v>
      </c>
      <c r="J544" s="69">
        <f t="shared" si="297"/>
        <v>100</v>
      </c>
      <c r="K544" s="370">
        <f t="shared" si="298"/>
        <v>18.251928020565554</v>
      </c>
      <c r="L544" s="133">
        <f t="shared" si="299"/>
        <v>68.123393316195376</v>
      </c>
      <c r="M544" s="370">
        <f t="shared" si="300"/>
        <v>13.624678663239074</v>
      </c>
      <c r="N544" s="69">
        <f t="shared" si="301"/>
        <v>100</v>
      </c>
      <c r="O544" s="370">
        <f t="shared" si="302"/>
        <v>26.923076923076923</v>
      </c>
      <c r="P544" s="133">
        <f t="shared" si="303"/>
        <v>63.46153846153846</v>
      </c>
      <c r="Q544" s="371">
        <f t="shared" si="304"/>
        <v>9.6153846153846168</v>
      </c>
    </row>
    <row r="545" spans="1:17" ht="20.100000000000001" customHeight="1">
      <c r="A545" s="445" t="s">
        <v>14</v>
      </c>
      <c r="B545" s="69">
        <f t="shared" si="289"/>
        <v>99.999999999999986</v>
      </c>
      <c r="C545" s="370">
        <f t="shared" si="290"/>
        <v>35.111111111111107</v>
      </c>
      <c r="D545" s="133">
        <f t="shared" si="291"/>
        <v>60.444444444444443</v>
      </c>
      <c r="E545" s="370">
        <f t="shared" si="292"/>
        <v>4.4444444444444446</v>
      </c>
      <c r="F545" s="69">
        <f t="shared" si="293"/>
        <v>99.999999999999986</v>
      </c>
      <c r="G545" s="370">
        <f t="shared" si="294"/>
        <v>28.152492668621704</v>
      </c>
      <c r="H545" s="133">
        <f t="shared" si="295"/>
        <v>68.621700879765385</v>
      </c>
      <c r="I545" s="371">
        <f t="shared" si="296"/>
        <v>3.225806451612903</v>
      </c>
      <c r="J545" s="69">
        <f t="shared" si="297"/>
        <v>99.999999999999986</v>
      </c>
      <c r="K545" s="370">
        <f t="shared" si="298"/>
        <v>20.329670329670328</v>
      </c>
      <c r="L545" s="133">
        <f t="shared" si="299"/>
        <v>68.131868131868131</v>
      </c>
      <c r="M545" s="370">
        <f t="shared" si="300"/>
        <v>11.538461538461538</v>
      </c>
      <c r="N545" s="69">
        <f t="shared" si="301"/>
        <v>100</v>
      </c>
      <c r="O545" s="370">
        <f t="shared" si="302"/>
        <v>21.764705882352942</v>
      </c>
      <c r="P545" s="133">
        <f t="shared" si="303"/>
        <v>71.17647058823529</v>
      </c>
      <c r="Q545" s="371">
        <f t="shared" si="304"/>
        <v>7.0588235294117645</v>
      </c>
    </row>
    <row r="546" spans="1:17" ht="20.100000000000001" customHeight="1">
      <c r="A546" s="445" t="s">
        <v>15</v>
      </c>
      <c r="B546" s="69">
        <f t="shared" si="289"/>
        <v>100</v>
      </c>
      <c r="C546" s="370">
        <f t="shared" si="290"/>
        <v>37.5</v>
      </c>
      <c r="D546" s="133">
        <f t="shared" si="291"/>
        <v>60</v>
      </c>
      <c r="E546" s="370">
        <f t="shared" si="292"/>
        <v>2.5</v>
      </c>
      <c r="F546" s="69">
        <f t="shared" si="293"/>
        <v>100</v>
      </c>
      <c r="G546" s="370">
        <f t="shared" si="294"/>
        <v>36.795252225519285</v>
      </c>
      <c r="H546" s="133">
        <f t="shared" si="295"/>
        <v>59.347181008902069</v>
      </c>
      <c r="I546" s="371">
        <f t="shared" si="296"/>
        <v>3.857566765578635</v>
      </c>
      <c r="J546" s="69">
        <f t="shared" si="297"/>
        <v>100</v>
      </c>
      <c r="K546" s="370">
        <f t="shared" si="298"/>
        <v>30.069930069930066</v>
      </c>
      <c r="L546" s="133">
        <f t="shared" si="299"/>
        <v>57.342657342657347</v>
      </c>
      <c r="M546" s="370">
        <f t="shared" si="300"/>
        <v>12.587412587412588</v>
      </c>
      <c r="N546" s="69">
        <f t="shared" si="301"/>
        <v>100</v>
      </c>
      <c r="O546" s="370">
        <f t="shared" si="302"/>
        <v>32.571428571428577</v>
      </c>
      <c r="P546" s="133">
        <f t="shared" si="303"/>
        <v>56.571428571428569</v>
      </c>
      <c r="Q546" s="371">
        <f t="shared" si="304"/>
        <v>10.857142857142858</v>
      </c>
    </row>
    <row r="547" spans="1:17" ht="20.100000000000001" customHeight="1">
      <c r="A547" s="445" t="s">
        <v>16</v>
      </c>
      <c r="B547" s="69">
        <f t="shared" si="289"/>
        <v>100.00000000000001</v>
      </c>
      <c r="C547" s="370">
        <f t="shared" si="290"/>
        <v>29.876543209876544</v>
      </c>
      <c r="D547" s="133">
        <f t="shared" si="291"/>
        <v>67.65432098765433</v>
      </c>
      <c r="E547" s="370">
        <f t="shared" si="292"/>
        <v>2.4691358024691357</v>
      </c>
      <c r="F547" s="69">
        <f t="shared" si="293"/>
        <v>100</v>
      </c>
      <c r="G547" s="370">
        <f t="shared" si="294"/>
        <v>31.25</v>
      </c>
      <c r="H547" s="133">
        <f t="shared" si="295"/>
        <v>65.625</v>
      </c>
      <c r="I547" s="371">
        <f t="shared" si="296"/>
        <v>3.125</v>
      </c>
      <c r="J547" s="69">
        <f t="shared" si="297"/>
        <v>100</v>
      </c>
      <c r="K547" s="370">
        <f t="shared" si="298"/>
        <v>19.1358024691358</v>
      </c>
      <c r="L547" s="133">
        <f t="shared" si="299"/>
        <v>73.456790123456798</v>
      </c>
      <c r="M547" s="370">
        <f t="shared" si="300"/>
        <v>7.4074074074074066</v>
      </c>
      <c r="N547" s="69">
        <f t="shared" si="301"/>
        <v>100</v>
      </c>
      <c r="O547" s="370">
        <f t="shared" si="302"/>
        <v>27.325581395348834</v>
      </c>
      <c r="P547" s="133">
        <f t="shared" si="303"/>
        <v>63.953488372093027</v>
      </c>
      <c r="Q547" s="371">
        <f t="shared" si="304"/>
        <v>8.720930232558139</v>
      </c>
    </row>
    <row r="548" spans="1:17" ht="20.100000000000001" customHeight="1">
      <c r="A548" s="445" t="s">
        <v>17</v>
      </c>
      <c r="B548" s="69">
        <f t="shared" si="289"/>
        <v>100</v>
      </c>
      <c r="C548" s="370">
        <f t="shared" si="290"/>
        <v>33.568904593639573</v>
      </c>
      <c r="D548" s="133">
        <f t="shared" si="291"/>
        <v>62.897526501766791</v>
      </c>
      <c r="E548" s="370">
        <f t="shared" si="292"/>
        <v>3.5335689045936398</v>
      </c>
      <c r="F548" s="69">
        <f t="shared" si="293"/>
        <v>100.00000000000001</v>
      </c>
      <c r="G548" s="370">
        <f t="shared" si="294"/>
        <v>33.039647577092509</v>
      </c>
      <c r="H548" s="133">
        <f t="shared" si="295"/>
        <v>62.114537444933923</v>
      </c>
      <c r="I548" s="371">
        <f t="shared" si="296"/>
        <v>4.8458149779735686</v>
      </c>
      <c r="J548" s="69">
        <f t="shared" si="297"/>
        <v>100</v>
      </c>
      <c r="K548" s="370">
        <f t="shared" si="298"/>
        <v>21.487603305785125</v>
      </c>
      <c r="L548" s="133">
        <f t="shared" si="299"/>
        <v>67.768595041322314</v>
      </c>
      <c r="M548" s="370">
        <f t="shared" si="300"/>
        <v>10.743801652892563</v>
      </c>
      <c r="N548" s="69">
        <f t="shared" si="301"/>
        <v>99.999999999999986</v>
      </c>
      <c r="O548" s="370">
        <f t="shared" si="302"/>
        <v>21.818181818181817</v>
      </c>
      <c r="P548" s="133">
        <f t="shared" si="303"/>
        <v>68.181818181818173</v>
      </c>
      <c r="Q548" s="371">
        <f t="shared" si="304"/>
        <v>10</v>
      </c>
    </row>
    <row r="549" spans="1:17" ht="20.100000000000001" customHeight="1">
      <c r="A549" s="445" t="s">
        <v>18</v>
      </c>
      <c r="B549" s="69">
        <f t="shared" si="289"/>
        <v>100</v>
      </c>
      <c r="C549" s="370">
        <f t="shared" si="290"/>
        <v>27.76957163958641</v>
      </c>
      <c r="D549" s="133">
        <f t="shared" si="291"/>
        <v>68.094534711964556</v>
      </c>
      <c r="E549" s="370">
        <f t="shared" si="292"/>
        <v>4.1358936484490396</v>
      </c>
      <c r="F549" s="69">
        <f t="shared" si="293"/>
        <v>100</v>
      </c>
      <c r="G549" s="370">
        <f t="shared" si="294"/>
        <v>32.952380952380949</v>
      </c>
      <c r="H549" s="133">
        <f t="shared" si="295"/>
        <v>65.142857142857153</v>
      </c>
      <c r="I549" s="371">
        <f t="shared" si="296"/>
        <v>1.9047619047619049</v>
      </c>
      <c r="J549" s="69">
        <f t="shared" si="297"/>
        <v>100</v>
      </c>
      <c r="K549" s="370">
        <f t="shared" si="298"/>
        <v>16.666666666666664</v>
      </c>
      <c r="L549" s="133">
        <f t="shared" si="299"/>
        <v>72.649572649572647</v>
      </c>
      <c r="M549" s="370">
        <f t="shared" si="300"/>
        <v>10.683760683760683</v>
      </c>
      <c r="N549" s="69">
        <f t="shared" si="301"/>
        <v>100</v>
      </c>
      <c r="O549" s="370">
        <f t="shared" si="302"/>
        <v>32.510288065843625</v>
      </c>
      <c r="P549" s="133">
        <f t="shared" si="303"/>
        <v>59.670781893004111</v>
      </c>
      <c r="Q549" s="371">
        <f t="shared" si="304"/>
        <v>7.8189300411522638</v>
      </c>
    </row>
    <row r="550" spans="1:17" ht="20.100000000000001" customHeight="1">
      <c r="A550" s="445" t="s">
        <v>19</v>
      </c>
      <c r="B550" s="69">
        <f t="shared" si="289"/>
        <v>100</v>
      </c>
      <c r="C550" s="370">
        <f t="shared" si="290"/>
        <v>31.321839080459768</v>
      </c>
      <c r="D550" s="133">
        <f t="shared" si="291"/>
        <v>62.931034482758619</v>
      </c>
      <c r="E550" s="370">
        <f t="shared" si="292"/>
        <v>5.7471264367816088</v>
      </c>
      <c r="F550" s="69">
        <f t="shared" si="293"/>
        <v>100</v>
      </c>
      <c r="G550" s="370">
        <f t="shared" si="294"/>
        <v>35.806451612903231</v>
      </c>
      <c r="H550" s="133">
        <f t="shared" si="295"/>
        <v>60.645161290322577</v>
      </c>
      <c r="I550" s="371">
        <f t="shared" si="296"/>
        <v>3.5483870967741935</v>
      </c>
      <c r="J550" s="69">
        <f t="shared" si="297"/>
        <v>100</v>
      </c>
      <c r="K550" s="370">
        <f t="shared" si="298"/>
        <v>23.484848484848484</v>
      </c>
      <c r="L550" s="133">
        <f t="shared" si="299"/>
        <v>62.878787878787875</v>
      </c>
      <c r="M550" s="370">
        <f t="shared" si="300"/>
        <v>13.636363636363635</v>
      </c>
      <c r="N550" s="69">
        <f t="shared" si="301"/>
        <v>99.999999999999986</v>
      </c>
      <c r="O550" s="370">
        <f t="shared" si="302"/>
        <v>28.930817610062892</v>
      </c>
      <c r="P550" s="133">
        <f t="shared" si="303"/>
        <v>59.74842767295597</v>
      </c>
      <c r="Q550" s="371">
        <f t="shared" si="304"/>
        <v>11.320754716981133</v>
      </c>
    </row>
    <row r="551" spans="1:17" ht="20.100000000000001" customHeight="1">
      <c r="A551" s="445" t="s">
        <v>20</v>
      </c>
      <c r="B551" s="69">
        <f t="shared" si="289"/>
        <v>100</v>
      </c>
      <c r="C551" s="370">
        <f t="shared" si="290"/>
        <v>30.787589498806682</v>
      </c>
      <c r="D551" s="133">
        <f t="shared" si="291"/>
        <v>64.916467780429599</v>
      </c>
      <c r="E551" s="370">
        <f t="shared" si="292"/>
        <v>4.2959427207637226</v>
      </c>
      <c r="F551" s="69">
        <f t="shared" si="293"/>
        <v>100</v>
      </c>
      <c r="G551" s="370">
        <f t="shared" si="294"/>
        <v>30</v>
      </c>
      <c r="H551" s="133">
        <f t="shared" si="295"/>
        <v>67.631578947368425</v>
      </c>
      <c r="I551" s="371">
        <f t="shared" si="296"/>
        <v>2.3684210526315792</v>
      </c>
      <c r="J551" s="69">
        <f t="shared" si="297"/>
        <v>99.999999999999986</v>
      </c>
      <c r="K551" s="370">
        <f t="shared" si="298"/>
        <v>21.764705882352942</v>
      </c>
      <c r="L551" s="133">
        <f t="shared" si="299"/>
        <v>67.058823529411754</v>
      </c>
      <c r="M551" s="370">
        <f t="shared" si="300"/>
        <v>11.176470588235295</v>
      </c>
      <c r="N551" s="69">
        <f t="shared" si="301"/>
        <v>99.999999999999986</v>
      </c>
      <c r="O551" s="370">
        <f t="shared" si="302"/>
        <v>23.762376237623762</v>
      </c>
      <c r="P551" s="133">
        <f t="shared" si="303"/>
        <v>70.297029702970292</v>
      </c>
      <c r="Q551" s="371">
        <f t="shared" si="304"/>
        <v>5.9405940594059405</v>
      </c>
    </row>
    <row r="552" spans="1:17" ht="20.100000000000001" customHeight="1">
      <c r="A552" s="445" t="s">
        <v>21</v>
      </c>
      <c r="B552" s="69">
        <f t="shared" si="289"/>
        <v>100</v>
      </c>
      <c r="C552" s="370">
        <f t="shared" si="290"/>
        <v>31.335149863760218</v>
      </c>
      <c r="D552" s="133">
        <f t="shared" si="291"/>
        <v>62.94277929155313</v>
      </c>
      <c r="E552" s="370">
        <f t="shared" si="292"/>
        <v>5.7220708446866482</v>
      </c>
      <c r="F552" s="69">
        <f t="shared" si="293"/>
        <v>100</v>
      </c>
      <c r="G552" s="370">
        <f t="shared" si="294"/>
        <v>29.152542372881356</v>
      </c>
      <c r="H552" s="133">
        <f t="shared" si="295"/>
        <v>66.779661016949149</v>
      </c>
      <c r="I552" s="371">
        <f t="shared" si="296"/>
        <v>4.0677966101694913</v>
      </c>
      <c r="J552" s="69">
        <f t="shared" si="297"/>
        <v>100.00000000000001</v>
      </c>
      <c r="K552" s="370">
        <f t="shared" si="298"/>
        <v>15.483870967741936</v>
      </c>
      <c r="L552" s="133">
        <f t="shared" si="299"/>
        <v>71.612903225806463</v>
      </c>
      <c r="M552" s="370">
        <f t="shared" si="300"/>
        <v>12.903225806451612</v>
      </c>
      <c r="N552" s="69">
        <f t="shared" si="301"/>
        <v>100</v>
      </c>
      <c r="O552" s="370">
        <f t="shared" si="302"/>
        <v>25.301204819277107</v>
      </c>
      <c r="P552" s="133">
        <f t="shared" si="303"/>
        <v>65.060240963855421</v>
      </c>
      <c r="Q552" s="371">
        <f t="shared" si="304"/>
        <v>9.6385542168674707</v>
      </c>
    </row>
    <row r="553" spans="1:17" ht="20.100000000000001" customHeight="1">
      <c r="A553" s="445" t="s">
        <v>22</v>
      </c>
      <c r="B553" s="69">
        <f t="shared" si="289"/>
        <v>100</v>
      </c>
      <c r="C553" s="370">
        <f t="shared" si="290"/>
        <v>28.985507246376812</v>
      </c>
      <c r="D553" s="133">
        <f t="shared" si="291"/>
        <v>67.494824016563143</v>
      </c>
      <c r="E553" s="370">
        <f t="shared" si="292"/>
        <v>3.5196687370600417</v>
      </c>
      <c r="F553" s="69">
        <f t="shared" si="293"/>
        <v>100.00000000000001</v>
      </c>
      <c r="G553" s="370">
        <f t="shared" si="294"/>
        <v>31.347150259067359</v>
      </c>
      <c r="H553" s="133">
        <f t="shared" si="295"/>
        <v>62.953367875647672</v>
      </c>
      <c r="I553" s="371">
        <f t="shared" si="296"/>
        <v>5.6994818652849739</v>
      </c>
      <c r="J553" s="69">
        <f t="shared" si="297"/>
        <v>100</v>
      </c>
      <c r="K553" s="370">
        <f t="shared" si="298"/>
        <v>15.760869565217392</v>
      </c>
      <c r="L553" s="133">
        <f t="shared" si="299"/>
        <v>72.826086956521735</v>
      </c>
      <c r="M553" s="370">
        <f t="shared" si="300"/>
        <v>11.413043478260869</v>
      </c>
      <c r="N553" s="69">
        <f t="shared" si="301"/>
        <v>100</v>
      </c>
      <c r="O553" s="370">
        <f t="shared" si="302"/>
        <v>28.804347826086957</v>
      </c>
      <c r="P553" s="133">
        <f t="shared" si="303"/>
        <v>57.608695652173914</v>
      </c>
      <c r="Q553" s="371">
        <f t="shared" si="304"/>
        <v>13.586956521739129</v>
      </c>
    </row>
    <row r="554" spans="1:17" ht="20.100000000000001" customHeight="1">
      <c r="A554" s="445" t="s">
        <v>23</v>
      </c>
      <c r="B554" s="69">
        <f t="shared" si="289"/>
        <v>100</v>
      </c>
      <c r="C554" s="370">
        <f t="shared" si="290"/>
        <v>32.432432432432435</v>
      </c>
      <c r="D554" s="133">
        <f t="shared" si="291"/>
        <v>64.127764127764124</v>
      </c>
      <c r="E554" s="370">
        <f t="shared" si="292"/>
        <v>3.4398034398034398</v>
      </c>
      <c r="F554" s="69">
        <f t="shared" si="293"/>
        <v>100</v>
      </c>
      <c r="G554" s="370">
        <f t="shared" si="294"/>
        <v>27.874564459930312</v>
      </c>
      <c r="H554" s="133">
        <f t="shared" si="295"/>
        <v>69.686411149825787</v>
      </c>
      <c r="I554" s="371">
        <f t="shared" si="296"/>
        <v>2.4390243902439024</v>
      </c>
      <c r="J554" s="69">
        <f t="shared" si="297"/>
        <v>100.00000000000001</v>
      </c>
      <c r="K554" s="370">
        <f t="shared" si="298"/>
        <v>22.077922077922079</v>
      </c>
      <c r="L554" s="133">
        <f t="shared" si="299"/>
        <v>65.584415584415595</v>
      </c>
      <c r="M554" s="370">
        <f t="shared" si="300"/>
        <v>12.337662337662337</v>
      </c>
      <c r="N554" s="69">
        <f t="shared" si="301"/>
        <v>99.999999999999986</v>
      </c>
      <c r="O554" s="370">
        <f t="shared" si="302"/>
        <v>24.264705882352942</v>
      </c>
      <c r="P554" s="133">
        <f t="shared" si="303"/>
        <v>69.85294117647058</v>
      </c>
      <c r="Q554" s="371">
        <f t="shared" si="304"/>
        <v>5.8823529411764701</v>
      </c>
    </row>
    <row r="555" spans="1:17" ht="20.100000000000001" customHeight="1">
      <c r="A555" s="445" t="s">
        <v>24</v>
      </c>
      <c r="B555" s="69">
        <f t="shared" si="289"/>
        <v>99.999999999999986</v>
      </c>
      <c r="C555" s="370">
        <f t="shared" si="290"/>
        <v>33.490566037735846</v>
      </c>
      <c r="D555" s="133">
        <f t="shared" si="291"/>
        <v>62.028301886792448</v>
      </c>
      <c r="E555" s="370">
        <f t="shared" si="292"/>
        <v>4.4811320754716979</v>
      </c>
      <c r="F555" s="69">
        <f t="shared" si="293"/>
        <v>100</v>
      </c>
      <c r="G555" s="370">
        <f t="shared" si="294"/>
        <v>28.749999999999996</v>
      </c>
      <c r="H555" s="133">
        <f t="shared" si="295"/>
        <v>68.75</v>
      </c>
      <c r="I555" s="371">
        <f t="shared" si="296"/>
        <v>2.5</v>
      </c>
      <c r="J555" s="69">
        <f t="shared" si="297"/>
        <v>100</v>
      </c>
      <c r="K555" s="370">
        <f t="shared" si="298"/>
        <v>22.727272727272727</v>
      </c>
      <c r="L555" s="133">
        <f t="shared" si="299"/>
        <v>64.204545454545453</v>
      </c>
      <c r="M555" s="370">
        <f t="shared" si="300"/>
        <v>13.068181818181818</v>
      </c>
      <c r="N555" s="69">
        <f t="shared" si="301"/>
        <v>100.00000000000001</v>
      </c>
      <c r="O555" s="370">
        <f t="shared" si="302"/>
        <v>22.222222222222221</v>
      </c>
      <c r="P555" s="133">
        <f t="shared" si="303"/>
        <v>67.251461988304101</v>
      </c>
      <c r="Q555" s="371">
        <f t="shared" si="304"/>
        <v>10.526315789473683</v>
      </c>
    </row>
    <row r="556" spans="1:17" ht="20.100000000000001" customHeight="1">
      <c r="A556" s="445" t="s">
        <v>25</v>
      </c>
      <c r="B556" s="69">
        <f t="shared" si="289"/>
        <v>99.999999999999986</v>
      </c>
      <c r="C556" s="370">
        <f t="shared" si="290"/>
        <v>30.465949820788531</v>
      </c>
      <c r="D556" s="133">
        <f t="shared" si="291"/>
        <v>66.666666666666657</v>
      </c>
      <c r="E556" s="370">
        <f t="shared" si="292"/>
        <v>2.8673835125448028</v>
      </c>
      <c r="F556" s="69">
        <f t="shared" si="293"/>
        <v>99.999999999999986</v>
      </c>
      <c r="G556" s="370">
        <f t="shared" si="294"/>
        <v>33.333333333333329</v>
      </c>
      <c r="H556" s="133">
        <f t="shared" si="295"/>
        <v>64.069264069264065</v>
      </c>
      <c r="I556" s="371">
        <f t="shared" si="296"/>
        <v>2.5974025974025974</v>
      </c>
      <c r="J556" s="69">
        <f t="shared" si="297"/>
        <v>100</v>
      </c>
      <c r="K556" s="370">
        <f t="shared" si="298"/>
        <v>26.126126126126124</v>
      </c>
      <c r="L556" s="133">
        <f t="shared" si="299"/>
        <v>56.756756756756758</v>
      </c>
      <c r="M556" s="370">
        <f t="shared" si="300"/>
        <v>17.117117117117118</v>
      </c>
      <c r="N556" s="69">
        <f t="shared" si="301"/>
        <v>99.999999999999986</v>
      </c>
      <c r="O556" s="370">
        <f t="shared" si="302"/>
        <v>36.521739130434781</v>
      </c>
      <c r="P556" s="133">
        <f t="shared" si="303"/>
        <v>55.652173913043477</v>
      </c>
      <c r="Q556" s="371">
        <f t="shared" si="304"/>
        <v>7.8260869565217401</v>
      </c>
    </row>
    <row r="557" spans="1:17" ht="20.100000000000001" customHeight="1" thickBot="1">
      <c r="A557" s="446" t="s">
        <v>26</v>
      </c>
      <c r="B557" s="70">
        <f t="shared" si="289"/>
        <v>100</v>
      </c>
      <c r="C557" s="372">
        <f t="shared" si="290"/>
        <v>33.967391304347828</v>
      </c>
      <c r="D557" s="134">
        <f t="shared" si="291"/>
        <v>62.771739130434781</v>
      </c>
      <c r="E557" s="372">
        <f t="shared" si="292"/>
        <v>3.2608695652173911</v>
      </c>
      <c r="F557" s="70">
        <f t="shared" si="293"/>
        <v>100</v>
      </c>
      <c r="G557" s="372">
        <f t="shared" si="294"/>
        <v>29.045643153526974</v>
      </c>
      <c r="H557" s="134">
        <f t="shared" si="295"/>
        <v>68.049792531120332</v>
      </c>
      <c r="I557" s="373">
        <f t="shared" si="296"/>
        <v>2.904564315352697</v>
      </c>
      <c r="J557" s="70">
        <f t="shared" si="297"/>
        <v>100.00000000000001</v>
      </c>
      <c r="K557" s="372">
        <f t="shared" si="298"/>
        <v>18.954248366013072</v>
      </c>
      <c r="L557" s="134">
        <f t="shared" si="299"/>
        <v>70.588235294117652</v>
      </c>
      <c r="M557" s="372">
        <f t="shared" si="300"/>
        <v>10.457516339869281</v>
      </c>
      <c r="N557" s="70">
        <f t="shared" si="301"/>
        <v>100</v>
      </c>
      <c r="O557" s="372">
        <f t="shared" si="302"/>
        <v>23.972602739726025</v>
      </c>
      <c r="P557" s="134">
        <f t="shared" si="303"/>
        <v>69.863013698630141</v>
      </c>
      <c r="Q557" s="373">
        <f t="shared" si="304"/>
        <v>6.1643835616438354</v>
      </c>
    </row>
    <row r="558" spans="1:17" s="443" customFormat="1">
      <c r="A558" s="76" t="s">
        <v>383</v>
      </c>
    </row>
    <row r="559" spans="1:17" s="443" customFormat="1">
      <c r="A559" s="76" t="s">
        <v>380</v>
      </c>
    </row>
    <row r="560" spans="1:17" s="231" customFormat="1">
      <c r="A560" s="230" t="s">
        <v>247</v>
      </c>
    </row>
  </sheetData>
  <mergeCells count="99">
    <mergeCell ref="B303:B304"/>
    <mergeCell ref="L270:L272"/>
    <mergeCell ref="M271:M272"/>
    <mergeCell ref="F303:F304"/>
    <mergeCell ref="G271:G272"/>
    <mergeCell ref="A302:A304"/>
    <mergeCell ref="E303:E304"/>
    <mergeCell ref="I126:I127"/>
    <mergeCell ref="J126:J127"/>
    <mergeCell ref="A152:A154"/>
    <mergeCell ref="A242:A245"/>
    <mergeCell ref="B243:B245"/>
    <mergeCell ref="A210:A212"/>
    <mergeCell ref="B211:B212"/>
    <mergeCell ref="G211:G212"/>
    <mergeCell ref="G184:G185"/>
    <mergeCell ref="B153:B154"/>
    <mergeCell ref="E153:E154"/>
    <mergeCell ref="A183:A185"/>
    <mergeCell ref="B184:B185"/>
    <mergeCell ref="A125:A127"/>
    <mergeCell ref="Y71:Y72"/>
    <mergeCell ref="Z71:Z72"/>
    <mergeCell ref="AC71:AC72"/>
    <mergeCell ref="A270:A272"/>
    <mergeCell ref="B271:B272"/>
    <mergeCell ref="C244:C245"/>
    <mergeCell ref="D244:D245"/>
    <mergeCell ref="M71:M72"/>
    <mergeCell ref="N71:N72"/>
    <mergeCell ref="Q71:Q72"/>
    <mergeCell ref="R71:R72"/>
    <mergeCell ref="U71:U72"/>
    <mergeCell ref="V71:V72"/>
    <mergeCell ref="A69:A72"/>
    <mergeCell ref="B71:B72"/>
    <mergeCell ref="R271:R272"/>
    <mergeCell ref="N244:N245"/>
    <mergeCell ref="O244:O245"/>
    <mergeCell ref="B126:B127"/>
    <mergeCell ref="E126:E127"/>
    <mergeCell ref="F126:F127"/>
    <mergeCell ref="W335:W337"/>
    <mergeCell ref="C364:C365"/>
    <mergeCell ref="D364:D365"/>
    <mergeCell ref="W363:W365"/>
    <mergeCell ref="X363:X365"/>
    <mergeCell ref="A5:A8"/>
    <mergeCell ref="B7:B8"/>
    <mergeCell ref="A101:A102"/>
    <mergeCell ref="A37:A40"/>
    <mergeCell ref="B39:B40"/>
    <mergeCell ref="F7:F8"/>
    <mergeCell ref="J7:J8"/>
    <mergeCell ref="E7:E8"/>
    <mergeCell ref="I7:I8"/>
    <mergeCell ref="M7:M8"/>
    <mergeCell ref="I391:I392"/>
    <mergeCell ref="A417:A419"/>
    <mergeCell ref="B418:B419"/>
    <mergeCell ref="I418:I419"/>
    <mergeCell ref="M39:M40"/>
    <mergeCell ref="E39:E40"/>
    <mergeCell ref="F39:F40"/>
    <mergeCell ref="I39:I40"/>
    <mergeCell ref="A334:A337"/>
    <mergeCell ref="B335:B337"/>
    <mergeCell ref="E71:E72"/>
    <mergeCell ref="M243:M245"/>
    <mergeCell ref="F71:F72"/>
    <mergeCell ref="I71:I72"/>
    <mergeCell ref="J71:J72"/>
    <mergeCell ref="J39:J40"/>
    <mergeCell ref="A362:A365"/>
    <mergeCell ref="B363:B365"/>
    <mergeCell ref="D336:D337"/>
    <mergeCell ref="C336:C337"/>
    <mergeCell ref="A445:A447"/>
    <mergeCell ref="B446:B447"/>
    <mergeCell ref="A390:A392"/>
    <mergeCell ref="B391:B392"/>
    <mergeCell ref="I446:I447"/>
    <mergeCell ref="O477:O479"/>
    <mergeCell ref="P478:P479"/>
    <mergeCell ref="Q478:Q479"/>
    <mergeCell ref="A476:A479"/>
    <mergeCell ref="B477:B479"/>
    <mergeCell ref="N477:N479"/>
    <mergeCell ref="C478:C479"/>
    <mergeCell ref="D478:D479"/>
    <mergeCell ref="AA477:AA479"/>
    <mergeCell ref="AB477:AB479"/>
    <mergeCell ref="J533:J534"/>
    <mergeCell ref="N533:N534"/>
    <mergeCell ref="A505:A507"/>
    <mergeCell ref="B506:B507"/>
    <mergeCell ref="A532:A534"/>
    <mergeCell ref="B533:B534"/>
    <mergeCell ref="F506:F507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9"/>
  <sheetViews>
    <sheetView zoomScale="85" zoomScaleNormal="85" workbookViewId="0">
      <pane ySplit="1" topLeftCell="A203" activePane="bottomLeft" state="frozen"/>
      <selection pane="bottomLeft" activeCell="B195" sqref="B195:H196"/>
    </sheetView>
  </sheetViews>
  <sheetFormatPr defaultRowHeight="16.5"/>
  <cols>
    <col min="1" max="1" width="13.625" customWidth="1"/>
    <col min="2" max="2" width="21.25" bestFit="1" customWidth="1"/>
    <col min="3" max="4" width="19.25" bestFit="1" customWidth="1"/>
    <col min="5" max="5" width="12.625" customWidth="1"/>
    <col min="6" max="7" width="19.25" bestFit="1" customWidth="1"/>
    <col min="8" max="8" width="17.75" bestFit="1" customWidth="1"/>
    <col min="9" max="29" width="12.625" customWidth="1"/>
  </cols>
  <sheetData>
    <row r="1" spans="1:22" s="248" customFormat="1" ht="25.5">
      <c r="A1" s="249" t="s">
        <v>325</v>
      </c>
    </row>
    <row r="3" spans="1:22" ht="19.5">
      <c r="A3" s="5" t="s">
        <v>59</v>
      </c>
      <c r="J3" s="1" t="s">
        <v>34</v>
      </c>
      <c r="V3" s="1"/>
    </row>
    <row r="4" spans="1:22" ht="5.0999999999999996" customHeight="1" thickBot="1"/>
    <row r="5" spans="1:22" ht="20.100000000000001" customHeight="1">
      <c r="A5" s="467" t="s">
        <v>4</v>
      </c>
      <c r="B5" s="8" t="s">
        <v>82</v>
      </c>
      <c r="C5" s="6"/>
      <c r="D5" s="6"/>
      <c r="E5" s="7"/>
      <c r="F5" s="6" t="s">
        <v>81</v>
      </c>
      <c r="G5" s="6"/>
      <c r="H5" s="24"/>
      <c r="I5" s="6"/>
      <c r="J5" s="7"/>
    </row>
    <row r="6" spans="1:22" ht="20.100000000000001" customHeight="1">
      <c r="A6" s="468"/>
      <c r="B6" s="469" t="s">
        <v>30</v>
      </c>
      <c r="C6" s="99"/>
      <c r="D6" s="99"/>
      <c r="E6" s="488" t="s">
        <v>29</v>
      </c>
      <c r="F6" s="469" t="s">
        <v>30</v>
      </c>
      <c r="G6" s="99"/>
      <c r="H6" s="99"/>
      <c r="I6" s="486" t="s">
        <v>29</v>
      </c>
      <c r="J6" s="482" t="s">
        <v>60</v>
      </c>
    </row>
    <row r="7" spans="1:22" ht="20.100000000000001" customHeight="1" thickBot="1">
      <c r="A7" s="468"/>
      <c r="B7" s="472"/>
      <c r="C7" s="25" t="s">
        <v>31</v>
      </c>
      <c r="D7" s="25" t="s">
        <v>32</v>
      </c>
      <c r="E7" s="495"/>
      <c r="F7" s="472"/>
      <c r="G7" s="25" t="s">
        <v>31</v>
      </c>
      <c r="H7" s="25" t="s">
        <v>32</v>
      </c>
      <c r="I7" s="494"/>
      <c r="J7" s="484"/>
    </row>
    <row r="8" spans="1:22" ht="20.100000000000001" customHeight="1" thickBot="1">
      <c r="A8" s="32" t="s">
        <v>27</v>
      </c>
      <c r="B8" s="240">
        <f t="shared" ref="B8:B30" si="0">SUM(C8:D8)</f>
        <v>640840</v>
      </c>
      <c r="C8" s="241">
        <f>SUM(C9:C30)</f>
        <v>370112</v>
      </c>
      <c r="D8" s="241">
        <f>SUM(D9:D30)</f>
        <v>270728</v>
      </c>
      <c r="E8" s="34">
        <f>SUM(E9:E30)</f>
        <v>100</v>
      </c>
      <c r="F8" s="240">
        <f t="shared" ref="F8:F30" si="1">SUM(G8:H8)</f>
        <v>234900</v>
      </c>
      <c r="G8" s="241">
        <f>SUM(G9:G30)</f>
        <v>125992</v>
      </c>
      <c r="H8" s="241">
        <f>SUM(H9:H30)</f>
        <v>108908</v>
      </c>
      <c r="I8" s="33">
        <f>SUM(I9:I30)</f>
        <v>99.999999999999986</v>
      </c>
      <c r="J8" s="36">
        <f t="shared" ref="J8:J30" si="2">F8/B8*100</f>
        <v>36.655015292428686</v>
      </c>
    </row>
    <row r="9" spans="1:22" ht="20.100000000000001" customHeight="1">
      <c r="A9" s="29" t="s">
        <v>5</v>
      </c>
      <c r="B9" s="242">
        <f t="shared" si="0"/>
        <v>70762</v>
      </c>
      <c r="C9" s="250">
        <v>36767</v>
      </c>
      <c r="D9" s="250">
        <v>33995</v>
      </c>
      <c r="E9" s="38">
        <f>B9/B$8*100</f>
        <v>11.042069783409275</v>
      </c>
      <c r="F9" s="242">
        <f t="shared" si="1"/>
        <v>18041</v>
      </c>
      <c r="G9" s="250">
        <v>9070</v>
      </c>
      <c r="H9" s="250">
        <v>8971</v>
      </c>
      <c r="I9" s="38">
        <f>F9/F$8*100</f>
        <v>7.6802894848871857</v>
      </c>
      <c r="J9" s="30">
        <f t="shared" si="2"/>
        <v>25.495322348152964</v>
      </c>
      <c r="L9" s="248"/>
    </row>
    <row r="10" spans="1:22" ht="20.100000000000001" customHeight="1">
      <c r="A10" s="10" t="s">
        <v>6</v>
      </c>
      <c r="B10" s="244">
        <f t="shared" si="0"/>
        <v>82317</v>
      </c>
      <c r="C10" s="251">
        <v>47366</v>
      </c>
      <c r="D10" s="251">
        <v>34951</v>
      </c>
      <c r="E10" s="14">
        <f t="shared" ref="E10:E30" si="3">B10/B$8*100</f>
        <v>12.845171961800137</v>
      </c>
      <c r="F10" s="244">
        <f t="shared" si="1"/>
        <v>24695</v>
      </c>
      <c r="G10" s="251">
        <v>13961</v>
      </c>
      <c r="H10" s="251">
        <v>10734</v>
      </c>
      <c r="I10" s="14">
        <f t="shared" ref="I10:I30" si="4">F10/F$8*100</f>
        <v>10.512984248616434</v>
      </c>
      <c r="J10" s="12">
        <f t="shared" si="2"/>
        <v>29.999878518410533</v>
      </c>
      <c r="L10" s="248"/>
    </row>
    <row r="11" spans="1:22" ht="20.100000000000001" customHeight="1">
      <c r="A11" s="10" t="s">
        <v>7</v>
      </c>
      <c r="B11" s="244">
        <f t="shared" si="0"/>
        <v>84607</v>
      </c>
      <c r="C11" s="251">
        <v>46985</v>
      </c>
      <c r="D11" s="251">
        <v>37622</v>
      </c>
      <c r="E11" s="14">
        <f t="shared" si="3"/>
        <v>13.202515448473878</v>
      </c>
      <c r="F11" s="244">
        <f t="shared" si="1"/>
        <v>22271</v>
      </c>
      <c r="G11" s="251">
        <v>12114</v>
      </c>
      <c r="H11" s="251">
        <v>10157</v>
      </c>
      <c r="I11" s="14">
        <f t="shared" si="4"/>
        <v>9.4810557684120909</v>
      </c>
      <c r="J11" s="12">
        <f t="shared" si="2"/>
        <v>26.322881085489382</v>
      </c>
      <c r="L11" s="248"/>
    </row>
    <row r="12" spans="1:22" ht="20.100000000000001" customHeight="1">
      <c r="A12" s="10" t="s">
        <v>8</v>
      </c>
      <c r="B12" s="244">
        <f t="shared" si="0"/>
        <v>40629</v>
      </c>
      <c r="C12" s="251">
        <v>22601</v>
      </c>
      <c r="D12" s="251">
        <v>18028</v>
      </c>
      <c r="E12" s="14">
        <f t="shared" si="3"/>
        <v>6.3399600524311843</v>
      </c>
      <c r="F12" s="244">
        <f t="shared" si="1"/>
        <v>14503</v>
      </c>
      <c r="G12" s="251">
        <v>7380</v>
      </c>
      <c r="H12" s="251">
        <v>7123</v>
      </c>
      <c r="I12" s="14">
        <f t="shared" si="4"/>
        <v>6.1741166453810132</v>
      </c>
      <c r="J12" s="12">
        <f t="shared" si="2"/>
        <v>35.696177607127915</v>
      </c>
      <c r="L12" s="248"/>
    </row>
    <row r="13" spans="1:22" ht="20.100000000000001" customHeight="1">
      <c r="A13" s="10" t="s">
        <v>9</v>
      </c>
      <c r="B13" s="244">
        <f t="shared" si="0"/>
        <v>45174</v>
      </c>
      <c r="C13" s="251">
        <v>26838</v>
      </c>
      <c r="D13" s="251">
        <v>18336</v>
      </c>
      <c r="E13" s="14">
        <f t="shared" si="3"/>
        <v>7.0491854441046122</v>
      </c>
      <c r="F13" s="244">
        <f t="shared" si="1"/>
        <v>9445</v>
      </c>
      <c r="G13" s="251">
        <v>5222</v>
      </c>
      <c r="H13" s="251">
        <v>4223</v>
      </c>
      <c r="I13" s="14">
        <f t="shared" si="4"/>
        <v>4.0208599404001708</v>
      </c>
      <c r="J13" s="12">
        <f t="shared" si="2"/>
        <v>20.908044450347546</v>
      </c>
      <c r="L13" s="248"/>
    </row>
    <row r="14" spans="1:22" ht="20.100000000000001" customHeight="1">
      <c r="A14" s="10" t="s">
        <v>10</v>
      </c>
      <c r="B14" s="244">
        <f t="shared" si="0"/>
        <v>17168</v>
      </c>
      <c r="C14" s="251">
        <v>10552</v>
      </c>
      <c r="D14" s="251">
        <v>6616</v>
      </c>
      <c r="E14" s="14">
        <f t="shared" si="3"/>
        <v>2.6789838337182448</v>
      </c>
      <c r="F14" s="244">
        <f t="shared" si="1"/>
        <v>7345</v>
      </c>
      <c r="G14" s="251">
        <v>4232</v>
      </c>
      <c r="H14" s="251">
        <v>3113</v>
      </c>
      <c r="I14" s="14">
        <f t="shared" si="4"/>
        <v>3.1268624946785866</v>
      </c>
      <c r="J14" s="12">
        <f t="shared" si="2"/>
        <v>42.783084808946874</v>
      </c>
      <c r="L14" s="248"/>
    </row>
    <row r="15" spans="1:22" ht="20.100000000000001" customHeight="1">
      <c r="A15" s="10" t="s">
        <v>11</v>
      </c>
      <c r="B15" s="244">
        <f t="shared" si="0"/>
        <v>12953</v>
      </c>
      <c r="C15" s="251">
        <v>7931</v>
      </c>
      <c r="D15" s="251">
        <v>5022</v>
      </c>
      <c r="E15" s="14">
        <f t="shared" si="3"/>
        <v>2.0212533549715994</v>
      </c>
      <c r="F15" s="244">
        <f t="shared" si="1"/>
        <v>6152</v>
      </c>
      <c r="G15" s="251">
        <v>3323</v>
      </c>
      <c r="H15" s="251">
        <v>2829</v>
      </c>
      <c r="I15" s="14">
        <f t="shared" si="4"/>
        <v>2.6189868028948489</v>
      </c>
      <c r="J15" s="12">
        <f t="shared" si="2"/>
        <v>47.494788852003396</v>
      </c>
      <c r="L15" s="248"/>
    </row>
    <row r="16" spans="1:22" ht="20.100000000000001" customHeight="1">
      <c r="A16" s="10" t="s">
        <v>12</v>
      </c>
      <c r="B16" s="244">
        <f t="shared" si="0"/>
        <v>11102</v>
      </c>
      <c r="C16" s="251">
        <v>6555</v>
      </c>
      <c r="D16" s="251">
        <v>4547</v>
      </c>
      <c r="E16" s="14">
        <f t="shared" si="3"/>
        <v>1.7324137070095498</v>
      </c>
      <c r="F16" s="244">
        <f t="shared" si="1"/>
        <v>4852</v>
      </c>
      <c r="G16" s="251">
        <v>2579</v>
      </c>
      <c r="H16" s="251">
        <v>2273</v>
      </c>
      <c r="I16" s="14">
        <f t="shared" si="4"/>
        <v>2.0655598126862493</v>
      </c>
      <c r="J16" s="12">
        <f t="shared" si="2"/>
        <v>43.703837146460096</v>
      </c>
      <c r="L16" s="248"/>
    </row>
    <row r="17" spans="1:12" ht="20.100000000000001" customHeight="1">
      <c r="A17" s="10" t="s">
        <v>13</v>
      </c>
      <c r="B17" s="244">
        <f t="shared" si="0"/>
        <v>32327</v>
      </c>
      <c r="C17" s="251">
        <v>19399</v>
      </c>
      <c r="D17" s="251">
        <v>12928</v>
      </c>
      <c r="E17" s="14">
        <f t="shared" si="3"/>
        <v>5.0444728793458582</v>
      </c>
      <c r="F17" s="244">
        <f t="shared" si="1"/>
        <v>16502</v>
      </c>
      <c r="G17" s="251">
        <v>8894</v>
      </c>
      <c r="H17" s="251">
        <v>7608</v>
      </c>
      <c r="I17" s="14">
        <f t="shared" si="4"/>
        <v>7.0251170710940825</v>
      </c>
      <c r="J17" s="12">
        <f t="shared" si="2"/>
        <v>51.047112320970086</v>
      </c>
      <c r="L17" s="248"/>
    </row>
    <row r="18" spans="1:12" ht="20.100000000000001" customHeight="1">
      <c r="A18" s="10" t="s">
        <v>14</v>
      </c>
      <c r="B18" s="244">
        <f t="shared" si="0"/>
        <v>17908</v>
      </c>
      <c r="C18" s="251">
        <v>10558</v>
      </c>
      <c r="D18" s="251">
        <v>7350</v>
      </c>
      <c r="E18" s="14">
        <f t="shared" si="3"/>
        <v>2.7944572748267902</v>
      </c>
      <c r="F18" s="244">
        <f t="shared" si="1"/>
        <v>9144</v>
      </c>
      <c r="G18" s="251">
        <v>4813</v>
      </c>
      <c r="H18" s="251">
        <v>4331</v>
      </c>
      <c r="I18" s="14">
        <f t="shared" si="4"/>
        <v>3.8927203065134099</v>
      </c>
      <c r="J18" s="12">
        <f t="shared" si="2"/>
        <v>51.060978333705606</v>
      </c>
      <c r="L18" s="248"/>
    </row>
    <row r="19" spans="1:12" ht="20.100000000000001" customHeight="1">
      <c r="A19" s="10" t="s">
        <v>15</v>
      </c>
      <c r="B19" s="244">
        <f t="shared" si="0"/>
        <v>21846</v>
      </c>
      <c r="C19" s="251">
        <v>12414</v>
      </c>
      <c r="D19" s="251">
        <v>9432</v>
      </c>
      <c r="E19" s="14">
        <f t="shared" si="3"/>
        <v>3.4089632357530744</v>
      </c>
      <c r="F19" s="244">
        <f t="shared" si="1"/>
        <v>8560</v>
      </c>
      <c r="G19" s="251">
        <v>4285</v>
      </c>
      <c r="H19" s="251">
        <v>4275</v>
      </c>
      <c r="I19" s="14">
        <f t="shared" si="4"/>
        <v>3.6441038739889313</v>
      </c>
      <c r="J19" s="12">
        <f t="shared" si="2"/>
        <v>39.183374530806553</v>
      </c>
      <c r="L19" s="248"/>
    </row>
    <row r="20" spans="1:12" ht="20.100000000000001" customHeight="1">
      <c r="A20" s="10" t="s">
        <v>343</v>
      </c>
      <c r="B20" s="244">
        <f t="shared" si="0"/>
        <v>15705</v>
      </c>
      <c r="C20" s="273">
        <v>9381</v>
      </c>
      <c r="D20" s="273">
        <v>6324</v>
      </c>
      <c r="E20" s="14">
        <f t="shared" si="3"/>
        <v>2.4506897197428374</v>
      </c>
      <c r="F20" s="244">
        <f t="shared" si="1"/>
        <v>7414</v>
      </c>
      <c r="G20" s="273">
        <v>3978</v>
      </c>
      <c r="H20" s="273">
        <v>3436</v>
      </c>
      <c r="I20" s="14">
        <f t="shared" si="4"/>
        <v>3.1562366964665816</v>
      </c>
      <c r="J20" s="12">
        <f t="shared" si="2"/>
        <v>47.207895574657755</v>
      </c>
      <c r="L20" s="248"/>
    </row>
    <row r="21" spans="1:12" ht="20.100000000000001" customHeight="1">
      <c r="A21" s="10" t="s">
        <v>344</v>
      </c>
      <c r="B21" s="244">
        <f t="shared" si="0"/>
        <v>15429</v>
      </c>
      <c r="C21" s="273">
        <v>9108</v>
      </c>
      <c r="D21" s="273">
        <v>6321</v>
      </c>
      <c r="E21" s="14">
        <f t="shared" si="3"/>
        <v>2.4076212471131639</v>
      </c>
      <c r="F21" s="244">
        <f t="shared" si="1"/>
        <v>7563</v>
      </c>
      <c r="G21" s="273">
        <v>3959</v>
      </c>
      <c r="H21" s="273">
        <v>3604</v>
      </c>
      <c r="I21" s="14">
        <f t="shared" si="4"/>
        <v>3.2196679438058746</v>
      </c>
      <c r="J21" s="12">
        <f t="shared" si="2"/>
        <v>49.018082831032473</v>
      </c>
      <c r="L21" s="248"/>
    </row>
    <row r="22" spans="1:12" ht="20.100000000000001" customHeight="1">
      <c r="A22" s="10" t="s">
        <v>18</v>
      </c>
      <c r="B22" s="244">
        <f t="shared" si="0"/>
        <v>28061</v>
      </c>
      <c r="C22" s="251">
        <v>16871</v>
      </c>
      <c r="D22" s="251">
        <v>11190</v>
      </c>
      <c r="E22" s="14">
        <f t="shared" si="3"/>
        <v>4.3787840958741651</v>
      </c>
      <c r="F22" s="244">
        <f t="shared" si="1"/>
        <v>13058</v>
      </c>
      <c r="G22" s="251">
        <v>7037</v>
      </c>
      <c r="H22" s="251">
        <v>6021</v>
      </c>
      <c r="I22" s="14">
        <f t="shared" si="4"/>
        <v>5.5589612601106859</v>
      </c>
      <c r="J22" s="12">
        <f t="shared" si="2"/>
        <v>46.534335911050924</v>
      </c>
      <c r="L22" s="248"/>
    </row>
    <row r="23" spans="1:12" ht="20.100000000000001" customHeight="1">
      <c r="A23" s="10" t="s">
        <v>19</v>
      </c>
      <c r="B23" s="244">
        <f t="shared" si="0"/>
        <v>19430</v>
      </c>
      <c r="C23" s="251">
        <v>11387</v>
      </c>
      <c r="D23" s="251">
        <v>8043</v>
      </c>
      <c r="E23" s="14">
        <f t="shared" si="3"/>
        <v>3.0319580550527432</v>
      </c>
      <c r="F23" s="244">
        <f t="shared" si="1"/>
        <v>8394</v>
      </c>
      <c r="G23" s="251">
        <v>4333</v>
      </c>
      <c r="H23" s="251">
        <v>4061</v>
      </c>
      <c r="I23" s="14">
        <f t="shared" si="4"/>
        <v>3.573435504469987</v>
      </c>
      <c r="J23" s="12">
        <f t="shared" si="2"/>
        <v>43.201235203293876</v>
      </c>
      <c r="L23" s="248"/>
    </row>
    <row r="24" spans="1:12" ht="20.100000000000001" customHeight="1">
      <c r="A24" s="10" t="s">
        <v>20</v>
      </c>
      <c r="B24" s="244">
        <f t="shared" si="0"/>
        <v>28057</v>
      </c>
      <c r="C24" s="251">
        <v>16594</v>
      </c>
      <c r="D24" s="251">
        <v>11463</v>
      </c>
      <c r="E24" s="14">
        <f t="shared" si="3"/>
        <v>4.3781599151114161</v>
      </c>
      <c r="F24" s="244">
        <f t="shared" si="1"/>
        <v>9438</v>
      </c>
      <c r="G24" s="251">
        <v>5164</v>
      </c>
      <c r="H24" s="251">
        <v>4274</v>
      </c>
      <c r="I24" s="14">
        <f t="shared" si="4"/>
        <v>4.0178799489144312</v>
      </c>
      <c r="J24" s="12">
        <f t="shared" si="2"/>
        <v>33.638664147984457</v>
      </c>
      <c r="L24" s="248"/>
    </row>
    <row r="25" spans="1:12" ht="20.100000000000001" customHeight="1">
      <c r="A25" s="10" t="s">
        <v>21</v>
      </c>
      <c r="B25" s="244">
        <f t="shared" si="0"/>
        <v>14104</v>
      </c>
      <c r="C25" s="251">
        <v>8565</v>
      </c>
      <c r="D25" s="251">
        <v>5539</v>
      </c>
      <c r="E25" s="14">
        <f t="shared" si="3"/>
        <v>2.2008613694525931</v>
      </c>
      <c r="F25" s="244">
        <f t="shared" si="1"/>
        <v>6944</v>
      </c>
      <c r="G25" s="251">
        <v>3683</v>
      </c>
      <c r="H25" s="251">
        <v>3261</v>
      </c>
      <c r="I25" s="14">
        <f t="shared" si="4"/>
        <v>2.956151553852703</v>
      </c>
      <c r="J25" s="12">
        <f t="shared" si="2"/>
        <v>49.23425978445831</v>
      </c>
      <c r="L25" s="248"/>
    </row>
    <row r="26" spans="1:12" ht="20.100000000000001" customHeight="1">
      <c r="A26" s="10" t="s">
        <v>22</v>
      </c>
      <c r="B26" s="244">
        <f t="shared" si="0"/>
        <v>19353</v>
      </c>
      <c r="C26" s="251">
        <v>11204</v>
      </c>
      <c r="D26" s="251">
        <v>8149</v>
      </c>
      <c r="E26" s="14">
        <f t="shared" si="3"/>
        <v>3.0199425753698272</v>
      </c>
      <c r="F26" s="244">
        <f t="shared" si="1"/>
        <v>9172</v>
      </c>
      <c r="G26" s="251">
        <v>4842</v>
      </c>
      <c r="H26" s="251">
        <v>4330</v>
      </c>
      <c r="I26" s="14">
        <f t="shared" si="4"/>
        <v>3.9046402724563647</v>
      </c>
      <c r="J26" s="12">
        <f t="shared" si="2"/>
        <v>47.393169017723352</v>
      </c>
      <c r="L26" s="248"/>
    </row>
    <row r="27" spans="1:12" ht="20.100000000000001" customHeight="1">
      <c r="A27" s="10" t="s">
        <v>23</v>
      </c>
      <c r="B27" s="244">
        <f t="shared" si="0"/>
        <v>15283</v>
      </c>
      <c r="C27" s="251">
        <v>9072</v>
      </c>
      <c r="D27" s="251">
        <v>6211</v>
      </c>
      <c r="E27" s="14">
        <f t="shared" si="3"/>
        <v>2.3848386492728295</v>
      </c>
      <c r="F27" s="244">
        <f t="shared" si="1"/>
        <v>6899</v>
      </c>
      <c r="G27" s="251">
        <v>3748</v>
      </c>
      <c r="H27" s="251">
        <v>3151</v>
      </c>
      <c r="I27" s="14">
        <f t="shared" si="4"/>
        <v>2.9369944657300979</v>
      </c>
      <c r="J27" s="12">
        <f t="shared" si="2"/>
        <v>45.141660668716874</v>
      </c>
      <c r="L27" s="248"/>
    </row>
    <row r="28" spans="1:12" ht="20.100000000000001" customHeight="1">
      <c r="A28" s="10" t="s">
        <v>24</v>
      </c>
      <c r="B28" s="244">
        <f t="shared" si="0"/>
        <v>19855</v>
      </c>
      <c r="C28" s="251">
        <v>12519</v>
      </c>
      <c r="D28" s="251">
        <v>7336</v>
      </c>
      <c r="E28" s="14">
        <f t="shared" si="3"/>
        <v>3.0982772610948133</v>
      </c>
      <c r="F28" s="244">
        <f t="shared" si="1"/>
        <v>9071</v>
      </c>
      <c r="G28" s="251">
        <v>5236</v>
      </c>
      <c r="H28" s="251">
        <v>3835</v>
      </c>
      <c r="I28" s="14">
        <f t="shared" si="4"/>
        <v>3.8616432524478501</v>
      </c>
      <c r="J28" s="12">
        <f t="shared" si="2"/>
        <v>45.686225132208513</v>
      </c>
      <c r="L28" s="248"/>
    </row>
    <row r="29" spans="1:12" ht="20.100000000000001" customHeight="1">
      <c r="A29" s="10" t="s">
        <v>25</v>
      </c>
      <c r="B29" s="244">
        <f t="shared" si="0"/>
        <v>13460</v>
      </c>
      <c r="C29" s="251">
        <v>7779</v>
      </c>
      <c r="D29" s="251">
        <v>5681</v>
      </c>
      <c r="E29" s="14">
        <f t="shared" si="3"/>
        <v>2.1003682666500221</v>
      </c>
      <c r="F29" s="244">
        <f t="shared" si="1"/>
        <v>6799</v>
      </c>
      <c r="G29" s="251">
        <v>3400</v>
      </c>
      <c r="H29" s="251">
        <v>3399</v>
      </c>
      <c r="I29" s="14">
        <f t="shared" si="4"/>
        <v>2.8944231587909748</v>
      </c>
      <c r="J29" s="12">
        <f t="shared" si="2"/>
        <v>50.512630014858843</v>
      </c>
      <c r="L29" s="248"/>
    </row>
    <row r="30" spans="1:12" ht="20.100000000000001" customHeight="1" thickBot="1">
      <c r="A30" s="11" t="s">
        <v>26</v>
      </c>
      <c r="B30" s="246">
        <f t="shared" si="0"/>
        <v>15310</v>
      </c>
      <c r="C30" s="252">
        <v>9666</v>
      </c>
      <c r="D30" s="252">
        <v>5644</v>
      </c>
      <c r="E30" s="15">
        <f t="shared" si="3"/>
        <v>2.3890518694213845</v>
      </c>
      <c r="F30" s="246">
        <f t="shared" si="1"/>
        <v>8638</v>
      </c>
      <c r="G30" s="252">
        <v>4739</v>
      </c>
      <c r="H30" s="252">
        <v>3899</v>
      </c>
      <c r="I30" s="15">
        <f t="shared" si="4"/>
        <v>3.6773094934014474</v>
      </c>
      <c r="J30" s="13">
        <f t="shared" si="2"/>
        <v>56.420640104506859</v>
      </c>
      <c r="L30" s="248"/>
    </row>
    <row r="31" spans="1:12" s="231" customFormat="1">
      <c r="A31" s="230" t="s">
        <v>384</v>
      </c>
    </row>
    <row r="32" spans="1:12" s="231" customFormat="1">
      <c r="A32" s="230" t="s">
        <v>242</v>
      </c>
    </row>
    <row r="33" spans="1:29" ht="30" customHeight="1"/>
    <row r="34" spans="1:29" ht="19.5">
      <c r="A34" s="5" t="s">
        <v>87</v>
      </c>
      <c r="E34" s="1"/>
      <c r="I34" s="1"/>
      <c r="L34" s="1"/>
      <c r="M34" s="1"/>
      <c r="AC34" s="1" t="s">
        <v>34</v>
      </c>
    </row>
    <row r="35" spans="1:29" ht="5.0999999999999996" customHeight="1" thickBot="1"/>
    <row r="36" spans="1:29" ht="20.100000000000001" customHeight="1">
      <c r="A36" s="467" t="s">
        <v>4</v>
      </c>
      <c r="B36" s="8" t="s">
        <v>326</v>
      </c>
      <c r="C36" s="6"/>
      <c r="D36" s="6"/>
      <c r="E36" s="6"/>
      <c r="F36" s="6"/>
      <c r="G36" s="6"/>
      <c r="H36" s="6"/>
      <c r="I36" s="8" t="s">
        <v>327</v>
      </c>
      <c r="J36" s="6"/>
      <c r="K36" s="6"/>
      <c r="L36" s="6"/>
      <c r="M36" s="6"/>
      <c r="N36" s="6"/>
      <c r="O36" s="6"/>
      <c r="P36" s="8" t="s">
        <v>328</v>
      </c>
      <c r="Q36" s="6"/>
      <c r="R36" s="6"/>
      <c r="S36" s="6"/>
      <c r="T36" s="6"/>
      <c r="U36" s="6"/>
      <c r="V36" s="6"/>
      <c r="W36" s="8" t="s">
        <v>329</v>
      </c>
      <c r="X36" s="6"/>
      <c r="Y36" s="6"/>
      <c r="Z36" s="6"/>
      <c r="AA36" s="6"/>
      <c r="AB36" s="6"/>
      <c r="AC36" s="7"/>
    </row>
    <row r="37" spans="1:29" ht="20.100000000000001" customHeight="1">
      <c r="A37" s="468"/>
      <c r="B37" s="469" t="s">
        <v>30</v>
      </c>
      <c r="C37" s="99"/>
      <c r="D37" s="99"/>
      <c r="E37" s="99"/>
      <c r="F37" s="99"/>
      <c r="G37" s="99"/>
      <c r="H37" s="99"/>
      <c r="I37" s="469" t="s">
        <v>30</v>
      </c>
      <c r="J37" s="99"/>
      <c r="K37" s="99"/>
      <c r="L37" s="62"/>
      <c r="M37" s="99"/>
      <c r="N37" s="99"/>
      <c r="O37" s="101"/>
      <c r="P37" s="469" t="s">
        <v>30</v>
      </c>
      <c r="Q37" s="99"/>
      <c r="R37" s="99"/>
      <c r="S37" s="99"/>
      <c r="T37" s="99"/>
      <c r="U37" s="99"/>
      <c r="V37" s="99"/>
      <c r="W37" s="469" t="s">
        <v>30</v>
      </c>
      <c r="X37" s="99"/>
      <c r="Y37" s="99"/>
      <c r="Z37" s="62"/>
      <c r="AA37" s="99"/>
      <c r="AB37" s="99"/>
      <c r="AC37" s="101"/>
    </row>
    <row r="38" spans="1:29" ht="20.100000000000001" customHeight="1">
      <c r="A38" s="468"/>
      <c r="B38" s="472"/>
      <c r="C38" s="25" t="s">
        <v>88</v>
      </c>
      <c r="D38" s="25"/>
      <c r="E38" s="25" t="s">
        <v>89</v>
      </c>
      <c r="F38" s="25"/>
      <c r="G38" s="25" t="s">
        <v>90</v>
      </c>
      <c r="H38" s="25"/>
      <c r="I38" s="472"/>
      <c r="J38" s="25" t="s">
        <v>88</v>
      </c>
      <c r="K38" s="25"/>
      <c r="L38" s="25" t="s">
        <v>89</v>
      </c>
      <c r="M38" s="25"/>
      <c r="N38" s="25" t="s">
        <v>90</v>
      </c>
      <c r="O38" s="25"/>
      <c r="P38" s="472"/>
      <c r="Q38" s="25" t="s">
        <v>88</v>
      </c>
      <c r="R38" s="25"/>
      <c r="S38" s="25" t="s">
        <v>89</v>
      </c>
      <c r="T38" s="25"/>
      <c r="U38" s="25" t="s">
        <v>90</v>
      </c>
      <c r="V38" s="25"/>
      <c r="W38" s="472"/>
      <c r="X38" s="25" t="s">
        <v>88</v>
      </c>
      <c r="Y38" s="25"/>
      <c r="Z38" s="25" t="s">
        <v>89</v>
      </c>
      <c r="AA38" s="25"/>
      <c r="AB38" s="25" t="s">
        <v>90</v>
      </c>
      <c r="AC38" s="46"/>
    </row>
    <row r="39" spans="1:29" ht="20.100000000000001" customHeight="1" thickBot="1">
      <c r="A39" s="471"/>
      <c r="B39" s="470"/>
      <c r="C39" s="60" t="s">
        <v>31</v>
      </c>
      <c r="D39" s="60" t="s">
        <v>32</v>
      </c>
      <c r="E39" s="60" t="s">
        <v>31</v>
      </c>
      <c r="F39" s="60" t="s">
        <v>32</v>
      </c>
      <c r="G39" s="60" t="s">
        <v>31</v>
      </c>
      <c r="H39" s="61" t="s">
        <v>32</v>
      </c>
      <c r="I39" s="470"/>
      <c r="J39" s="60" t="s">
        <v>31</v>
      </c>
      <c r="K39" s="60" t="s">
        <v>32</v>
      </c>
      <c r="L39" s="63" t="s">
        <v>31</v>
      </c>
      <c r="M39" s="60" t="s">
        <v>32</v>
      </c>
      <c r="N39" s="60" t="s">
        <v>31</v>
      </c>
      <c r="O39" s="61" t="s">
        <v>32</v>
      </c>
      <c r="P39" s="470"/>
      <c r="Q39" s="60" t="s">
        <v>31</v>
      </c>
      <c r="R39" s="60" t="s">
        <v>32</v>
      </c>
      <c r="S39" s="60" t="s">
        <v>31</v>
      </c>
      <c r="T39" s="60" t="s">
        <v>32</v>
      </c>
      <c r="U39" s="60" t="s">
        <v>31</v>
      </c>
      <c r="V39" s="61" t="s">
        <v>32</v>
      </c>
      <c r="W39" s="470"/>
      <c r="X39" s="60" t="s">
        <v>31</v>
      </c>
      <c r="Y39" s="60" t="s">
        <v>32</v>
      </c>
      <c r="Z39" s="63" t="s">
        <v>31</v>
      </c>
      <c r="AA39" s="60" t="s">
        <v>32</v>
      </c>
      <c r="AB39" s="60" t="s">
        <v>31</v>
      </c>
      <c r="AC39" s="61" t="s">
        <v>32</v>
      </c>
    </row>
    <row r="40" spans="1:29" ht="20.100000000000001" customHeight="1" thickBot="1">
      <c r="A40" s="32" t="s">
        <v>27</v>
      </c>
      <c r="B40" s="240">
        <f t="shared" ref="B40:B62" si="5">SUM(C40:H40)</f>
        <v>640840</v>
      </c>
      <c r="C40" s="241">
        <f t="shared" ref="C40:H40" si="6">SUM(C41:C62)</f>
        <v>341311</v>
      </c>
      <c r="D40" s="241">
        <f t="shared" si="6"/>
        <v>251673</v>
      </c>
      <c r="E40" s="241">
        <f t="shared" si="6"/>
        <v>25125</v>
      </c>
      <c r="F40" s="241">
        <f t="shared" si="6"/>
        <v>15894</v>
      </c>
      <c r="G40" s="241">
        <f t="shared" si="6"/>
        <v>3676</v>
      </c>
      <c r="H40" s="241">
        <f t="shared" si="6"/>
        <v>3161</v>
      </c>
      <c r="I40" s="64">
        <f t="shared" ref="I40:I62" si="7">SUM(J40:O40)</f>
        <v>100</v>
      </c>
      <c r="J40" s="288">
        <f t="shared" ref="J40:O62" si="8">C40/$B40*100</f>
        <v>53.259940078646771</v>
      </c>
      <c r="K40" s="288">
        <f t="shared" si="8"/>
        <v>39.272361275825482</v>
      </c>
      <c r="L40" s="289">
        <f t="shared" si="8"/>
        <v>3.9206354160164785</v>
      </c>
      <c r="M40" s="288">
        <f t="shared" si="8"/>
        <v>2.4801822607827226</v>
      </c>
      <c r="N40" s="288">
        <f t="shared" si="8"/>
        <v>0.57362212096623189</v>
      </c>
      <c r="O40" s="36">
        <f t="shared" si="8"/>
        <v>0.49325884776231199</v>
      </c>
      <c r="P40" s="240">
        <f t="shared" ref="P40:P62" si="9">SUM(Q40:V40)</f>
        <v>234900</v>
      </c>
      <c r="Q40" s="241">
        <f t="shared" ref="Q40:V40" si="10">SUM(Q41:Q62)</f>
        <v>116536</v>
      </c>
      <c r="R40" s="241">
        <f t="shared" si="10"/>
        <v>103231</v>
      </c>
      <c r="S40" s="241">
        <f t="shared" si="10"/>
        <v>8535</v>
      </c>
      <c r="T40" s="241">
        <f t="shared" si="10"/>
        <v>5090</v>
      </c>
      <c r="U40" s="241">
        <f t="shared" si="10"/>
        <v>921</v>
      </c>
      <c r="V40" s="241">
        <f t="shared" si="10"/>
        <v>587</v>
      </c>
      <c r="W40" s="64">
        <f t="shared" ref="W40:W62" si="11">SUM(X40:AC40)</f>
        <v>99.999999999999986</v>
      </c>
      <c r="X40" s="288">
        <f t="shared" ref="X40:X62" si="12">Q40/$P40*100</f>
        <v>49.610898254576412</v>
      </c>
      <c r="Y40" s="288">
        <f t="shared" ref="Y40:Y62" si="13">R40/$P40*100</f>
        <v>43.946785866326096</v>
      </c>
      <c r="Z40" s="289">
        <f t="shared" ref="Z40:Z62" si="14">S40/$P40*100</f>
        <v>3.6334610472541509</v>
      </c>
      <c r="AA40" s="288">
        <f t="shared" ref="AA40:AA62" si="15">T40/$P40*100</f>
        <v>2.166879523201362</v>
      </c>
      <c r="AB40" s="288">
        <f t="shared" ref="AB40:AB62" si="16">U40/$P40*100</f>
        <v>0.39208173690932308</v>
      </c>
      <c r="AC40" s="36">
        <f t="shared" ref="AC40:AC62" si="17">V40/$P40*100</f>
        <v>0.2498935717326522</v>
      </c>
    </row>
    <row r="41" spans="1:29" ht="20.100000000000001" customHeight="1">
      <c r="A41" s="29" t="s">
        <v>5</v>
      </c>
      <c r="B41" s="242">
        <f t="shared" si="5"/>
        <v>70762</v>
      </c>
      <c r="C41" s="250">
        <v>34298</v>
      </c>
      <c r="D41" s="250">
        <v>31490</v>
      </c>
      <c r="E41" s="250">
        <v>2097</v>
      </c>
      <c r="F41" s="250">
        <v>2083</v>
      </c>
      <c r="G41" s="250">
        <v>372</v>
      </c>
      <c r="H41" s="250">
        <v>422</v>
      </c>
      <c r="I41" s="68">
        <f t="shared" si="7"/>
        <v>100</v>
      </c>
      <c r="J41" s="38">
        <f t="shared" si="8"/>
        <v>48.469517537661453</v>
      </c>
      <c r="K41" s="38">
        <f t="shared" si="8"/>
        <v>44.501286000960967</v>
      </c>
      <c r="L41" s="31">
        <f t="shared" si="8"/>
        <v>2.9634549617026087</v>
      </c>
      <c r="M41" s="38">
        <f t="shared" si="8"/>
        <v>2.9436703315338741</v>
      </c>
      <c r="N41" s="38">
        <f t="shared" si="8"/>
        <v>0.52570588734066315</v>
      </c>
      <c r="O41" s="30">
        <f t="shared" si="8"/>
        <v>0.59636528080042961</v>
      </c>
      <c r="P41" s="242">
        <f t="shared" si="9"/>
        <v>18041</v>
      </c>
      <c r="Q41" s="250">
        <v>8446</v>
      </c>
      <c r="R41" s="250">
        <v>8397</v>
      </c>
      <c r="S41" s="250">
        <v>545</v>
      </c>
      <c r="T41" s="250">
        <v>495</v>
      </c>
      <c r="U41" s="250">
        <v>79</v>
      </c>
      <c r="V41" s="250">
        <v>79</v>
      </c>
      <c r="W41" s="68">
        <f t="shared" si="11"/>
        <v>100</v>
      </c>
      <c r="X41" s="38">
        <f t="shared" si="12"/>
        <v>46.815586719139738</v>
      </c>
      <c r="Y41" s="38">
        <f t="shared" si="13"/>
        <v>46.543983149492824</v>
      </c>
      <c r="Z41" s="31">
        <f t="shared" si="14"/>
        <v>3.020896846072834</v>
      </c>
      <c r="AA41" s="38">
        <f t="shared" si="15"/>
        <v>2.7437503464331248</v>
      </c>
      <c r="AB41" s="38">
        <f t="shared" si="16"/>
        <v>0.43789146943074114</v>
      </c>
      <c r="AC41" s="30">
        <f t="shared" si="17"/>
        <v>0.43789146943074114</v>
      </c>
    </row>
    <row r="42" spans="1:29" ht="20.100000000000001" customHeight="1">
      <c r="A42" s="10" t="s">
        <v>6</v>
      </c>
      <c r="B42" s="244">
        <f t="shared" si="5"/>
        <v>82317</v>
      </c>
      <c r="C42" s="251">
        <v>42853</v>
      </c>
      <c r="D42" s="251">
        <v>31739</v>
      </c>
      <c r="E42" s="251">
        <v>3913</v>
      </c>
      <c r="F42" s="251">
        <v>2632</v>
      </c>
      <c r="G42" s="251">
        <v>600</v>
      </c>
      <c r="H42" s="251">
        <v>580</v>
      </c>
      <c r="I42" s="69">
        <f t="shared" si="7"/>
        <v>100</v>
      </c>
      <c r="J42" s="14">
        <f t="shared" si="8"/>
        <v>52.058505533486397</v>
      </c>
      <c r="K42" s="14">
        <f t="shared" si="8"/>
        <v>38.557041680333349</v>
      </c>
      <c r="L42" s="22">
        <f t="shared" si="8"/>
        <v>4.7535745957700115</v>
      </c>
      <c r="M42" s="14">
        <f t="shared" si="8"/>
        <v>3.1973954347218676</v>
      </c>
      <c r="N42" s="14">
        <f t="shared" si="8"/>
        <v>0.72888953679069945</v>
      </c>
      <c r="O42" s="12">
        <f t="shared" si="8"/>
        <v>0.70459321889767612</v>
      </c>
      <c r="P42" s="244">
        <f t="shared" si="9"/>
        <v>24695</v>
      </c>
      <c r="Q42" s="251">
        <v>12608</v>
      </c>
      <c r="R42" s="251">
        <v>9960</v>
      </c>
      <c r="S42" s="251">
        <v>1208</v>
      </c>
      <c r="T42" s="251">
        <v>677</v>
      </c>
      <c r="U42" s="251">
        <v>145</v>
      </c>
      <c r="V42" s="251">
        <v>97</v>
      </c>
      <c r="W42" s="69">
        <f t="shared" si="11"/>
        <v>100</v>
      </c>
      <c r="X42" s="14">
        <f t="shared" si="12"/>
        <v>51.054869406762506</v>
      </c>
      <c r="Y42" s="14">
        <f t="shared" si="13"/>
        <v>40.332051022474182</v>
      </c>
      <c r="Z42" s="22">
        <f t="shared" si="14"/>
        <v>4.8916784774245796</v>
      </c>
      <c r="AA42" s="14">
        <f t="shared" si="15"/>
        <v>2.7414456367685767</v>
      </c>
      <c r="AB42" s="14">
        <f t="shared" si="16"/>
        <v>0.58716339339947354</v>
      </c>
      <c r="AC42" s="12">
        <f t="shared" si="17"/>
        <v>0.39279206317068227</v>
      </c>
    </row>
    <row r="43" spans="1:29" ht="20.100000000000001" customHeight="1">
      <c r="A43" s="10" t="s">
        <v>7</v>
      </c>
      <c r="B43" s="244">
        <f t="shared" si="5"/>
        <v>84607</v>
      </c>
      <c r="C43" s="251">
        <v>42887</v>
      </c>
      <c r="D43" s="251">
        <v>34637</v>
      </c>
      <c r="E43" s="251">
        <v>3490</v>
      </c>
      <c r="F43" s="251">
        <v>2458</v>
      </c>
      <c r="G43" s="251">
        <v>608</v>
      </c>
      <c r="H43" s="251">
        <v>527</v>
      </c>
      <c r="I43" s="69">
        <f t="shared" si="7"/>
        <v>100.00000000000001</v>
      </c>
      <c r="J43" s="14">
        <f t="shared" si="8"/>
        <v>50.689659248052763</v>
      </c>
      <c r="K43" s="14">
        <f t="shared" si="8"/>
        <v>40.938693015944303</v>
      </c>
      <c r="L43" s="22">
        <f t="shared" si="8"/>
        <v>4.1249542000070916</v>
      </c>
      <c r="M43" s="14">
        <f t="shared" si="8"/>
        <v>2.9051969695178887</v>
      </c>
      <c r="N43" s="14">
        <f t="shared" si="8"/>
        <v>0.71861666292387161</v>
      </c>
      <c r="O43" s="12">
        <f t="shared" si="8"/>
        <v>0.62287990355407941</v>
      </c>
      <c r="P43" s="244">
        <f t="shared" si="9"/>
        <v>22271</v>
      </c>
      <c r="Q43" s="251">
        <v>10836</v>
      </c>
      <c r="R43" s="251">
        <v>9432</v>
      </c>
      <c r="S43" s="251">
        <v>1123</v>
      </c>
      <c r="T43" s="251">
        <v>629</v>
      </c>
      <c r="U43" s="251">
        <v>155</v>
      </c>
      <c r="V43" s="251">
        <v>96</v>
      </c>
      <c r="W43" s="69">
        <f t="shared" si="11"/>
        <v>100</v>
      </c>
      <c r="X43" s="14">
        <f t="shared" si="12"/>
        <v>48.655201831978808</v>
      </c>
      <c r="Y43" s="14">
        <f t="shared" si="13"/>
        <v>42.351039468366935</v>
      </c>
      <c r="Z43" s="22">
        <f t="shared" si="14"/>
        <v>5.0424318620627728</v>
      </c>
      <c r="AA43" s="14">
        <f t="shared" si="15"/>
        <v>2.824300660051188</v>
      </c>
      <c r="AB43" s="14">
        <f t="shared" si="16"/>
        <v>0.69597234071213687</v>
      </c>
      <c r="AC43" s="12">
        <f t="shared" si="17"/>
        <v>0.43105383682816223</v>
      </c>
    </row>
    <row r="44" spans="1:29" ht="20.100000000000001" customHeight="1">
      <c r="A44" s="10" t="s">
        <v>8</v>
      </c>
      <c r="B44" s="244">
        <f t="shared" si="5"/>
        <v>40629</v>
      </c>
      <c r="C44" s="251">
        <v>20787</v>
      </c>
      <c r="D44" s="251">
        <v>16515</v>
      </c>
      <c r="E44" s="251">
        <v>1571</v>
      </c>
      <c r="F44" s="251">
        <v>1223</v>
      </c>
      <c r="G44" s="251">
        <v>243</v>
      </c>
      <c r="H44" s="251">
        <v>290</v>
      </c>
      <c r="I44" s="69">
        <f t="shared" si="7"/>
        <v>99.999999999999972</v>
      </c>
      <c r="J44" s="14">
        <f t="shared" si="8"/>
        <v>51.16296241600827</v>
      </c>
      <c r="K44" s="14">
        <f t="shared" si="8"/>
        <v>40.648305397622387</v>
      </c>
      <c r="L44" s="22">
        <f t="shared" si="8"/>
        <v>3.8666962022200893</v>
      </c>
      <c r="M44" s="14">
        <f t="shared" si="8"/>
        <v>3.0101651529695537</v>
      </c>
      <c r="N44" s="14">
        <f t="shared" si="8"/>
        <v>0.59809495680425317</v>
      </c>
      <c r="O44" s="12">
        <f t="shared" si="8"/>
        <v>0.7137758743754461</v>
      </c>
      <c r="P44" s="244">
        <f t="shared" si="9"/>
        <v>14503</v>
      </c>
      <c r="Q44" s="251">
        <v>6912</v>
      </c>
      <c r="R44" s="251">
        <v>6762</v>
      </c>
      <c r="S44" s="251">
        <v>418</v>
      </c>
      <c r="T44" s="251">
        <v>316</v>
      </c>
      <c r="U44" s="251">
        <v>50</v>
      </c>
      <c r="V44" s="251">
        <v>45</v>
      </c>
      <c r="W44" s="69">
        <f t="shared" si="11"/>
        <v>100</v>
      </c>
      <c r="X44" s="14">
        <f t="shared" si="12"/>
        <v>47.65910501275598</v>
      </c>
      <c r="Y44" s="14">
        <f t="shared" si="13"/>
        <v>46.624836240777775</v>
      </c>
      <c r="Z44" s="22">
        <f t="shared" si="14"/>
        <v>2.8821623112459491</v>
      </c>
      <c r="AA44" s="14">
        <f t="shared" si="15"/>
        <v>2.1788595463007656</v>
      </c>
      <c r="AB44" s="14">
        <f t="shared" si="16"/>
        <v>0.34475625732607046</v>
      </c>
      <c r="AC44" s="12">
        <f t="shared" si="17"/>
        <v>0.31028063159346342</v>
      </c>
    </row>
    <row r="45" spans="1:29" ht="20.100000000000001" customHeight="1">
      <c r="A45" s="10" t="s">
        <v>9</v>
      </c>
      <c r="B45" s="244">
        <f t="shared" si="5"/>
        <v>45174</v>
      </c>
      <c r="C45" s="251">
        <v>24070</v>
      </c>
      <c r="D45" s="251">
        <v>16223</v>
      </c>
      <c r="E45" s="251">
        <v>2220</v>
      </c>
      <c r="F45" s="251">
        <v>1524</v>
      </c>
      <c r="G45" s="251">
        <v>548</v>
      </c>
      <c r="H45" s="251">
        <v>589</v>
      </c>
      <c r="I45" s="69">
        <f t="shared" si="7"/>
        <v>100</v>
      </c>
      <c r="J45" s="14">
        <f t="shared" si="8"/>
        <v>53.282861823172624</v>
      </c>
      <c r="K45" s="14">
        <f t="shared" si="8"/>
        <v>35.912250409527601</v>
      </c>
      <c r="L45" s="22">
        <f t="shared" si="8"/>
        <v>4.9143312524903706</v>
      </c>
      <c r="M45" s="14">
        <f t="shared" si="8"/>
        <v>3.373621994952849</v>
      </c>
      <c r="N45" s="14">
        <f t="shared" si="8"/>
        <v>1.2130871740381637</v>
      </c>
      <c r="O45" s="12">
        <f t="shared" si="8"/>
        <v>1.303847345818391</v>
      </c>
      <c r="P45" s="244">
        <f t="shared" si="9"/>
        <v>9445</v>
      </c>
      <c r="Q45" s="251">
        <v>4619</v>
      </c>
      <c r="R45" s="251">
        <v>3837</v>
      </c>
      <c r="S45" s="251">
        <v>500</v>
      </c>
      <c r="T45" s="251">
        <v>301</v>
      </c>
      <c r="U45" s="251">
        <v>103</v>
      </c>
      <c r="V45" s="251">
        <v>85</v>
      </c>
      <c r="W45" s="69">
        <f t="shared" si="11"/>
        <v>100</v>
      </c>
      <c r="X45" s="14">
        <f t="shared" si="12"/>
        <v>48.904182106934883</v>
      </c>
      <c r="Y45" s="14">
        <f t="shared" si="13"/>
        <v>40.624669137109578</v>
      </c>
      <c r="Z45" s="22">
        <f t="shared" si="14"/>
        <v>5.2938062466913713</v>
      </c>
      <c r="AA45" s="14">
        <f t="shared" si="15"/>
        <v>3.1868713605082055</v>
      </c>
      <c r="AB45" s="14">
        <f t="shared" si="16"/>
        <v>1.0905240868184225</v>
      </c>
      <c r="AC45" s="12">
        <f t="shared" si="17"/>
        <v>0.89994706193753315</v>
      </c>
    </row>
    <row r="46" spans="1:29" ht="20.100000000000001" customHeight="1">
      <c r="A46" s="10" t="s">
        <v>10</v>
      </c>
      <c r="B46" s="244">
        <f t="shared" si="5"/>
        <v>17168</v>
      </c>
      <c r="C46" s="251">
        <v>10107</v>
      </c>
      <c r="D46" s="251">
        <v>6403</v>
      </c>
      <c r="E46" s="251">
        <v>415</v>
      </c>
      <c r="F46" s="251">
        <v>199</v>
      </c>
      <c r="G46" s="251">
        <v>30</v>
      </c>
      <c r="H46" s="251">
        <v>14</v>
      </c>
      <c r="I46" s="69">
        <f t="shared" si="7"/>
        <v>100</v>
      </c>
      <c r="J46" s="14">
        <f t="shared" si="8"/>
        <v>58.87115563839702</v>
      </c>
      <c r="K46" s="14">
        <f t="shared" si="8"/>
        <v>37.29613233923579</v>
      </c>
      <c r="L46" s="22">
        <f t="shared" si="8"/>
        <v>2.4172879776328053</v>
      </c>
      <c r="M46" s="14">
        <f t="shared" si="8"/>
        <v>1.1591332712022369</v>
      </c>
      <c r="N46" s="14">
        <f t="shared" si="8"/>
        <v>0.17474370922646784</v>
      </c>
      <c r="O46" s="12">
        <f t="shared" si="8"/>
        <v>8.1547064305684994E-2</v>
      </c>
      <c r="P46" s="244">
        <f t="shared" si="9"/>
        <v>7345</v>
      </c>
      <c r="Q46" s="251">
        <v>4057</v>
      </c>
      <c r="R46" s="251">
        <v>3021</v>
      </c>
      <c r="S46" s="251">
        <v>164</v>
      </c>
      <c r="T46" s="251">
        <v>87</v>
      </c>
      <c r="U46" s="251">
        <v>11</v>
      </c>
      <c r="V46" s="251">
        <v>5</v>
      </c>
      <c r="W46" s="69">
        <f t="shared" si="11"/>
        <v>100</v>
      </c>
      <c r="X46" s="14">
        <f t="shared" si="12"/>
        <v>55.234853641933292</v>
      </c>
      <c r="Y46" s="14">
        <f t="shared" si="13"/>
        <v>41.130020422055821</v>
      </c>
      <c r="Z46" s="22">
        <f t="shared" si="14"/>
        <v>2.2328114363512594</v>
      </c>
      <c r="AA46" s="14">
        <f t="shared" si="15"/>
        <v>1.1844792375765827</v>
      </c>
      <c r="AB46" s="14">
        <f t="shared" si="16"/>
        <v>0.14976174268209666</v>
      </c>
      <c r="AC46" s="12">
        <f t="shared" si="17"/>
        <v>6.807351940095302E-2</v>
      </c>
    </row>
    <row r="47" spans="1:29" ht="20.100000000000001" customHeight="1">
      <c r="A47" s="10" t="s">
        <v>11</v>
      </c>
      <c r="B47" s="244">
        <f t="shared" si="5"/>
        <v>12953</v>
      </c>
      <c r="C47" s="251">
        <v>7482</v>
      </c>
      <c r="D47" s="251">
        <v>4807</v>
      </c>
      <c r="E47" s="251">
        <v>409</v>
      </c>
      <c r="F47" s="251">
        <v>197</v>
      </c>
      <c r="G47" s="251">
        <v>40</v>
      </c>
      <c r="H47" s="251">
        <v>18</v>
      </c>
      <c r="I47" s="69">
        <f t="shared" si="7"/>
        <v>100.00000000000001</v>
      </c>
      <c r="J47" s="14">
        <f t="shared" si="8"/>
        <v>57.762680460125068</v>
      </c>
      <c r="K47" s="14">
        <f t="shared" si="8"/>
        <v>37.111093955068327</v>
      </c>
      <c r="L47" s="22">
        <f t="shared" si="8"/>
        <v>3.1575696749787689</v>
      </c>
      <c r="M47" s="14">
        <f t="shared" si="8"/>
        <v>1.5208831930826834</v>
      </c>
      <c r="N47" s="14">
        <f t="shared" si="8"/>
        <v>0.30880877016907277</v>
      </c>
      <c r="O47" s="12">
        <f t="shared" si="8"/>
        <v>0.13896394657608277</v>
      </c>
      <c r="P47" s="244">
        <f t="shared" si="9"/>
        <v>6152</v>
      </c>
      <c r="Q47" s="251">
        <v>3148</v>
      </c>
      <c r="R47" s="251">
        <v>2724</v>
      </c>
      <c r="S47" s="251">
        <v>162</v>
      </c>
      <c r="T47" s="251">
        <v>98</v>
      </c>
      <c r="U47" s="251">
        <v>13</v>
      </c>
      <c r="V47" s="251">
        <v>7</v>
      </c>
      <c r="W47" s="69">
        <f t="shared" si="11"/>
        <v>100.00000000000001</v>
      </c>
      <c r="X47" s="14">
        <f t="shared" si="12"/>
        <v>51.170351105331605</v>
      </c>
      <c r="Y47" s="14">
        <f t="shared" si="13"/>
        <v>44.278283485045513</v>
      </c>
      <c r="Z47" s="22">
        <f t="shared" si="14"/>
        <v>2.6332899869960991</v>
      </c>
      <c r="AA47" s="14">
        <f t="shared" si="15"/>
        <v>1.5929778933680103</v>
      </c>
      <c r="AB47" s="14">
        <f t="shared" si="16"/>
        <v>0.21131339401820548</v>
      </c>
      <c r="AC47" s="12">
        <f t="shared" si="17"/>
        <v>0.11378413524057217</v>
      </c>
    </row>
    <row r="48" spans="1:29" ht="20.100000000000001" customHeight="1">
      <c r="A48" s="10" t="s">
        <v>12</v>
      </c>
      <c r="B48" s="244">
        <f t="shared" si="5"/>
        <v>11102</v>
      </c>
      <c r="C48" s="251">
        <v>6117</v>
      </c>
      <c r="D48" s="251">
        <v>4298</v>
      </c>
      <c r="E48" s="251">
        <v>395</v>
      </c>
      <c r="F48" s="251">
        <v>226</v>
      </c>
      <c r="G48" s="251">
        <v>43</v>
      </c>
      <c r="H48" s="251">
        <v>23</v>
      </c>
      <c r="I48" s="69">
        <f t="shared" si="7"/>
        <v>99.999999999999986</v>
      </c>
      <c r="J48" s="14">
        <f t="shared" si="8"/>
        <v>55.098180508016569</v>
      </c>
      <c r="K48" s="14">
        <f t="shared" si="8"/>
        <v>38.71374527112232</v>
      </c>
      <c r="L48" s="22">
        <f t="shared" si="8"/>
        <v>3.557917492343722</v>
      </c>
      <c r="M48" s="14">
        <f t="shared" si="8"/>
        <v>2.0356692487840027</v>
      </c>
      <c r="N48" s="14">
        <f t="shared" si="8"/>
        <v>0.38731760043235453</v>
      </c>
      <c r="O48" s="12">
        <f t="shared" si="8"/>
        <v>0.20716987930102684</v>
      </c>
      <c r="P48" s="244">
        <f t="shared" si="9"/>
        <v>4852</v>
      </c>
      <c r="Q48" s="251">
        <v>2420</v>
      </c>
      <c r="R48" s="251">
        <v>2174</v>
      </c>
      <c r="S48" s="251">
        <v>148</v>
      </c>
      <c r="T48" s="251">
        <v>92</v>
      </c>
      <c r="U48" s="251">
        <v>11</v>
      </c>
      <c r="V48" s="251">
        <v>7</v>
      </c>
      <c r="W48" s="69">
        <f t="shared" si="11"/>
        <v>100.00000000000001</v>
      </c>
      <c r="X48" s="14">
        <f t="shared" si="12"/>
        <v>49.876339653751032</v>
      </c>
      <c r="Y48" s="14">
        <f t="shared" si="13"/>
        <v>44.806265457543283</v>
      </c>
      <c r="Z48" s="22">
        <f t="shared" si="14"/>
        <v>3.0502885408079146</v>
      </c>
      <c r="AA48" s="14">
        <f t="shared" si="15"/>
        <v>1.8961253091508656</v>
      </c>
      <c r="AB48" s="14">
        <f t="shared" si="16"/>
        <v>0.2267106347897774</v>
      </c>
      <c r="AC48" s="12">
        <f t="shared" si="17"/>
        <v>0.14427040395713109</v>
      </c>
    </row>
    <row r="49" spans="1:29" ht="20.100000000000001" customHeight="1">
      <c r="A49" s="10" t="s">
        <v>13</v>
      </c>
      <c r="B49" s="244">
        <f t="shared" si="5"/>
        <v>32327</v>
      </c>
      <c r="C49" s="251">
        <v>18249</v>
      </c>
      <c r="D49" s="251">
        <v>12323</v>
      </c>
      <c r="E49" s="251">
        <v>1052</v>
      </c>
      <c r="F49" s="251">
        <v>543</v>
      </c>
      <c r="G49" s="251">
        <v>98</v>
      </c>
      <c r="H49" s="251">
        <v>62</v>
      </c>
      <c r="I49" s="69">
        <f t="shared" si="7"/>
        <v>99.999999999999986</v>
      </c>
      <c r="J49" s="14">
        <f t="shared" si="8"/>
        <v>56.451263649580838</v>
      </c>
      <c r="K49" s="14">
        <f t="shared" si="8"/>
        <v>38.119837906394039</v>
      </c>
      <c r="L49" s="22">
        <f t="shared" si="8"/>
        <v>3.2542456769882757</v>
      </c>
      <c r="M49" s="14">
        <f t="shared" si="8"/>
        <v>1.6797104587496521</v>
      </c>
      <c r="N49" s="14">
        <f t="shared" si="8"/>
        <v>0.30315216382590404</v>
      </c>
      <c r="O49" s="12">
        <f t="shared" si="8"/>
        <v>0.19179014446128623</v>
      </c>
      <c r="P49" s="244">
        <f t="shared" si="9"/>
        <v>16502</v>
      </c>
      <c r="Q49" s="251">
        <v>8440</v>
      </c>
      <c r="R49" s="251">
        <v>7333</v>
      </c>
      <c r="S49" s="251">
        <v>417</v>
      </c>
      <c r="T49" s="251">
        <v>255</v>
      </c>
      <c r="U49" s="251">
        <v>37</v>
      </c>
      <c r="V49" s="251">
        <v>20</v>
      </c>
      <c r="W49" s="69">
        <f t="shared" si="11"/>
        <v>100.00000000000001</v>
      </c>
      <c r="X49" s="14">
        <f t="shared" si="12"/>
        <v>51.145315719306751</v>
      </c>
      <c r="Y49" s="14">
        <f t="shared" si="13"/>
        <v>44.437037934795782</v>
      </c>
      <c r="Z49" s="22">
        <f t="shared" si="14"/>
        <v>2.5269664283117197</v>
      </c>
      <c r="AA49" s="14">
        <f t="shared" si="15"/>
        <v>1.5452672403345049</v>
      </c>
      <c r="AB49" s="14">
        <f t="shared" si="16"/>
        <v>0.22421524663677131</v>
      </c>
      <c r="AC49" s="12">
        <f t="shared" si="17"/>
        <v>0.12119743061447098</v>
      </c>
    </row>
    <row r="50" spans="1:29" ht="20.100000000000001" customHeight="1">
      <c r="A50" s="10" t="s">
        <v>14</v>
      </c>
      <c r="B50" s="244">
        <f t="shared" si="5"/>
        <v>17908</v>
      </c>
      <c r="C50" s="251">
        <v>9914</v>
      </c>
      <c r="D50" s="251">
        <v>6988</v>
      </c>
      <c r="E50" s="251">
        <v>589</v>
      </c>
      <c r="F50" s="251">
        <v>325</v>
      </c>
      <c r="G50" s="251">
        <v>55</v>
      </c>
      <c r="H50" s="251">
        <v>37</v>
      </c>
      <c r="I50" s="69">
        <f t="shared" si="7"/>
        <v>100</v>
      </c>
      <c r="J50" s="14">
        <f t="shared" si="8"/>
        <v>55.360732633459911</v>
      </c>
      <c r="K50" s="14">
        <f t="shared" si="8"/>
        <v>39.021666294393562</v>
      </c>
      <c r="L50" s="22">
        <f t="shared" si="8"/>
        <v>3.2890328344873798</v>
      </c>
      <c r="M50" s="14">
        <f t="shared" si="8"/>
        <v>1.8148313602859056</v>
      </c>
      <c r="N50" s="14">
        <f t="shared" si="8"/>
        <v>0.30712530712530711</v>
      </c>
      <c r="O50" s="12">
        <f t="shared" si="8"/>
        <v>0.20661157024793389</v>
      </c>
      <c r="P50" s="244">
        <f t="shared" si="9"/>
        <v>9144</v>
      </c>
      <c r="Q50" s="251">
        <v>4554</v>
      </c>
      <c r="R50" s="251">
        <v>4165</v>
      </c>
      <c r="S50" s="251">
        <v>240</v>
      </c>
      <c r="T50" s="251">
        <v>156</v>
      </c>
      <c r="U50" s="251">
        <v>19</v>
      </c>
      <c r="V50" s="251">
        <v>10</v>
      </c>
      <c r="W50" s="69">
        <f t="shared" si="11"/>
        <v>100</v>
      </c>
      <c r="X50" s="14">
        <f t="shared" si="12"/>
        <v>49.803149606299215</v>
      </c>
      <c r="Y50" s="14">
        <f t="shared" si="13"/>
        <v>45.548993875765532</v>
      </c>
      <c r="Z50" s="22">
        <f t="shared" si="14"/>
        <v>2.6246719160104988</v>
      </c>
      <c r="AA50" s="14">
        <f t="shared" si="15"/>
        <v>1.7060367454068242</v>
      </c>
      <c r="AB50" s="14">
        <f t="shared" si="16"/>
        <v>0.20778652668416447</v>
      </c>
      <c r="AC50" s="12">
        <f t="shared" si="17"/>
        <v>0.10936132983377078</v>
      </c>
    </row>
    <row r="51" spans="1:29" ht="20.100000000000001" customHeight="1">
      <c r="A51" s="10" t="s">
        <v>15</v>
      </c>
      <c r="B51" s="244">
        <f t="shared" si="5"/>
        <v>21846</v>
      </c>
      <c r="C51" s="251">
        <v>11763</v>
      </c>
      <c r="D51" s="251">
        <v>8966</v>
      </c>
      <c r="E51" s="251">
        <v>575</v>
      </c>
      <c r="F51" s="251">
        <v>404</v>
      </c>
      <c r="G51" s="251">
        <v>76</v>
      </c>
      <c r="H51" s="251">
        <v>62</v>
      </c>
      <c r="I51" s="69">
        <f t="shared" si="7"/>
        <v>99.999999999999986</v>
      </c>
      <c r="J51" s="14">
        <f t="shared" si="8"/>
        <v>53.84509750068662</v>
      </c>
      <c r="K51" s="14">
        <f t="shared" si="8"/>
        <v>41.041838322805091</v>
      </c>
      <c r="L51" s="22">
        <f t="shared" si="8"/>
        <v>2.6320607891604868</v>
      </c>
      <c r="M51" s="14">
        <f t="shared" si="8"/>
        <v>1.8493087979492815</v>
      </c>
      <c r="N51" s="14">
        <f t="shared" si="8"/>
        <v>0.34788977387164699</v>
      </c>
      <c r="O51" s="12">
        <f t="shared" si="8"/>
        <v>0.28380481552686992</v>
      </c>
      <c r="P51" s="244">
        <f t="shared" si="9"/>
        <v>8560</v>
      </c>
      <c r="Q51" s="251">
        <v>4092</v>
      </c>
      <c r="R51" s="251">
        <v>4139</v>
      </c>
      <c r="S51" s="251">
        <v>175</v>
      </c>
      <c r="T51" s="251">
        <v>124</v>
      </c>
      <c r="U51" s="251">
        <v>18</v>
      </c>
      <c r="V51" s="251">
        <v>12</v>
      </c>
      <c r="W51" s="69">
        <f t="shared" si="11"/>
        <v>99.999999999999986</v>
      </c>
      <c r="X51" s="14">
        <f t="shared" si="12"/>
        <v>47.803738317757009</v>
      </c>
      <c r="Y51" s="14">
        <f t="shared" si="13"/>
        <v>48.352803738317753</v>
      </c>
      <c r="Z51" s="22">
        <f t="shared" si="14"/>
        <v>2.0443925233644857</v>
      </c>
      <c r="AA51" s="14">
        <f t="shared" si="15"/>
        <v>1.4485981308411215</v>
      </c>
      <c r="AB51" s="14">
        <f t="shared" si="16"/>
        <v>0.2102803738317757</v>
      </c>
      <c r="AC51" s="12">
        <f t="shared" si="17"/>
        <v>0.14018691588785046</v>
      </c>
    </row>
    <row r="52" spans="1:29" ht="20.100000000000001" customHeight="1">
      <c r="A52" s="10" t="s">
        <v>16</v>
      </c>
      <c r="B52" s="244">
        <f t="shared" si="5"/>
        <v>15705</v>
      </c>
      <c r="C52" s="251">
        <v>8574</v>
      </c>
      <c r="D52" s="251">
        <v>5903</v>
      </c>
      <c r="E52" s="251">
        <v>710</v>
      </c>
      <c r="F52" s="251">
        <v>373</v>
      </c>
      <c r="G52" s="251">
        <v>97</v>
      </c>
      <c r="H52" s="251">
        <v>48</v>
      </c>
      <c r="I52" s="69">
        <f t="shared" si="7"/>
        <v>100</v>
      </c>
      <c r="J52" s="14">
        <f t="shared" si="8"/>
        <v>54.594078319006691</v>
      </c>
      <c r="K52" s="14">
        <f t="shared" si="8"/>
        <v>37.58675581025151</v>
      </c>
      <c r="L52" s="22">
        <f t="shared" si="8"/>
        <v>4.520853231454951</v>
      </c>
      <c r="M52" s="14">
        <f t="shared" si="8"/>
        <v>2.3750397962432346</v>
      </c>
      <c r="N52" s="14">
        <f t="shared" si="8"/>
        <v>0.61763769500159182</v>
      </c>
      <c r="O52" s="12">
        <f t="shared" si="8"/>
        <v>0.30563514804202485</v>
      </c>
      <c r="P52" s="244">
        <f t="shared" si="9"/>
        <v>7414</v>
      </c>
      <c r="Q52" s="251">
        <v>3630</v>
      </c>
      <c r="R52" s="251">
        <v>3229</v>
      </c>
      <c r="S52" s="251">
        <v>319</v>
      </c>
      <c r="T52" s="251">
        <v>192</v>
      </c>
      <c r="U52" s="251">
        <v>29</v>
      </c>
      <c r="V52" s="251">
        <v>15</v>
      </c>
      <c r="W52" s="69">
        <f t="shared" si="11"/>
        <v>99.999999999999986</v>
      </c>
      <c r="X52" s="14">
        <f t="shared" si="12"/>
        <v>48.961424332344208</v>
      </c>
      <c r="Y52" s="14">
        <f t="shared" si="13"/>
        <v>43.552738063123819</v>
      </c>
      <c r="Z52" s="22">
        <f t="shared" si="14"/>
        <v>4.3026706231454011</v>
      </c>
      <c r="AA52" s="14">
        <f t="shared" si="15"/>
        <v>2.5896951712975449</v>
      </c>
      <c r="AB52" s="14">
        <f t="shared" si="16"/>
        <v>0.39115187483140001</v>
      </c>
      <c r="AC52" s="12">
        <f t="shared" si="17"/>
        <v>0.20231993525762071</v>
      </c>
    </row>
    <row r="53" spans="1:29" ht="20.100000000000001" customHeight="1">
      <c r="A53" s="10" t="s">
        <v>17</v>
      </c>
      <c r="B53" s="244">
        <f t="shared" si="5"/>
        <v>15429</v>
      </c>
      <c r="C53" s="251">
        <v>8389</v>
      </c>
      <c r="D53" s="251">
        <v>5998</v>
      </c>
      <c r="E53" s="251">
        <v>659</v>
      </c>
      <c r="F53" s="251">
        <v>284</v>
      </c>
      <c r="G53" s="251">
        <v>60</v>
      </c>
      <c r="H53" s="251">
        <v>39</v>
      </c>
      <c r="I53" s="69">
        <f t="shared" si="7"/>
        <v>100</v>
      </c>
      <c r="J53" s="14">
        <f t="shared" si="8"/>
        <v>54.371637824875229</v>
      </c>
      <c r="K53" s="14">
        <f t="shared" si="8"/>
        <v>38.874846069090673</v>
      </c>
      <c r="L53" s="22">
        <f t="shared" si="8"/>
        <v>4.2711776524726162</v>
      </c>
      <c r="M53" s="14">
        <f t="shared" si="8"/>
        <v>1.8406896104737831</v>
      </c>
      <c r="N53" s="14">
        <f t="shared" si="8"/>
        <v>0.38887808671981333</v>
      </c>
      <c r="O53" s="12">
        <f t="shared" si="8"/>
        <v>0.25277075636787866</v>
      </c>
      <c r="P53" s="244">
        <f t="shared" si="9"/>
        <v>7563</v>
      </c>
      <c r="Q53" s="251">
        <v>3670</v>
      </c>
      <c r="R53" s="251">
        <v>3462</v>
      </c>
      <c r="S53" s="251">
        <v>267</v>
      </c>
      <c r="T53" s="251">
        <v>130</v>
      </c>
      <c r="U53" s="251">
        <v>22</v>
      </c>
      <c r="V53" s="251">
        <v>12</v>
      </c>
      <c r="W53" s="69">
        <f t="shared" si="11"/>
        <v>99.999999999999986</v>
      </c>
      <c r="X53" s="14">
        <f t="shared" si="12"/>
        <v>48.525717307946579</v>
      </c>
      <c r="Y53" s="14">
        <f t="shared" si="13"/>
        <v>45.775485918286392</v>
      </c>
      <c r="Z53" s="22">
        <f t="shared" si="14"/>
        <v>3.5303451011503375</v>
      </c>
      <c r="AA53" s="14">
        <f t="shared" si="15"/>
        <v>1.7188946185376173</v>
      </c>
      <c r="AB53" s="14">
        <f t="shared" si="16"/>
        <v>0.29088985852175064</v>
      </c>
      <c r="AC53" s="12">
        <f t="shared" si="17"/>
        <v>0.15866719555731854</v>
      </c>
    </row>
    <row r="54" spans="1:29" ht="20.100000000000001" customHeight="1">
      <c r="A54" s="10" t="s">
        <v>18</v>
      </c>
      <c r="B54" s="244">
        <f t="shared" si="5"/>
        <v>28061</v>
      </c>
      <c r="C54" s="251">
        <v>15650</v>
      </c>
      <c r="D54" s="251">
        <v>10628</v>
      </c>
      <c r="E54" s="251">
        <v>1116</v>
      </c>
      <c r="F54" s="251">
        <v>510</v>
      </c>
      <c r="G54" s="251">
        <v>105</v>
      </c>
      <c r="H54" s="251">
        <v>52</v>
      </c>
      <c r="I54" s="69">
        <f t="shared" si="7"/>
        <v>100</v>
      </c>
      <c r="J54" s="14">
        <f t="shared" si="8"/>
        <v>55.771355261751189</v>
      </c>
      <c r="K54" s="14">
        <f t="shared" si="8"/>
        <v>37.874630269769433</v>
      </c>
      <c r="L54" s="22">
        <f t="shared" si="8"/>
        <v>3.9770499982181677</v>
      </c>
      <c r="M54" s="14">
        <f t="shared" si="8"/>
        <v>1.8174690852072271</v>
      </c>
      <c r="N54" s="14">
        <f t="shared" si="8"/>
        <v>0.37418481166031148</v>
      </c>
      <c r="O54" s="12">
        <f t="shared" si="8"/>
        <v>0.18531057339367807</v>
      </c>
      <c r="P54" s="244">
        <f t="shared" si="9"/>
        <v>13058</v>
      </c>
      <c r="Q54" s="251">
        <v>6574</v>
      </c>
      <c r="R54" s="251">
        <v>5776</v>
      </c>
      <c r="S54" s="251">
        <v>442</v>
      </c>
      <c r="T54" s="251">
        <v>232</v>
      </c>
      <c r="U54" s="251">
        <v>21</v>
      </c>
      <c r="V54" s="251">
        <v>13</v>
      </c>
      <c r="W54" s="69">
        <f t="shared" si="11"/>
        <v>100</v>
      </c>
      <c r="X54" s="14">
        <f t="shared" si="12"/>
        <v>50.344616327155769</v>
      </c>
      <c r="Y54" s="14">
        <f t="shared" si="13"/>
        <v>44.233420125593504</v>
      </c>
      <c r="Z54" s="22">
        <f t="shared" si="14"/>
        <v>3.3848981467299741</v>
      </c>
      <c r="AA54" s="14">
        <f t="shared" si="15"/>
        <v>1.7766886200030634</v>
      </c>
      <c r="AB54" s="14">
        <f t="shared" si="16"/>
        <v>0.16082095267269109</v>
      </c>
      <c r="AC54" s="12">
        <f t="shared" si="17"/>
        <v>9.9555827844999237E-2</v>
      </c>
    </row>
    <row r="55" spans="1:29" ht="20.100000000000001" customHeight="1">
      <c r="A55" s="10" t="s">
        <v>19</v>
      </c>
      <c r="B55" s="244">
        <f t="shared" si="5"/>
        <v>19430</v>
      </c>
      <c r="C55" s="251">
        <v>10646</v>
      </c>
      <c r="D55" s="251">
        <v>7601</v>
      </c>
      <c r="E55" s="251">
        <v>667</v>
      </c>
      <c r="F55" s="251">
        <v>373</v>
      </c>
      <c r="G55" s="251">
        <v>74</v>
      </c>
      <c r="H55" s="251">
        <v>69</v>
      </c>
      <c r="I55" s="69">
        <f t="shared" si="7"/>
        <v>100.00000000000001</v>
      </c>
      <c r="J55" s="14">
        <f t="shared" si="8"/>
        <v>54.791559444158523</v>
      </c>
      <c r="K55" s="14">
        <f t="shared" si="8"/>
        <v>39.119917653113738</v>
      </c>
      <c r="L55" s="22">
        <f t="shared" si="8"/>
        <v>3.4328358208955225</v>
      </c>
      <c r="M55" s="14">
        <f t="shared" si="8"/>
        <v>1.9197117858980959</v>
      </c>
      <c r="N55" s="14">
        <f t="shared" si="8"/>
        <v>0.38085434894493053</v>
      </c>
      <c r="O55" s="12">
        <f t="shared" si="8"/>
        <v>0.35512094698919194</v>
      </c>
      <c r="P55" s="244">
        <f t="shared" si="9"/>
        <v>8394</v>
      </c>
      <c r="Q55" s="251">
        <v>4061</v>
      </c>
      <c r="R55" s="251">
        <v>3910</v>
      </c>
      <c r="S55" s="251">
        <v>256</v>
      </c>
      <c r="T55" s="251">
        <v>138</v>
      </c>
      <c r="U55" s="251">
        <v>16</v>
      </c>
      <c r="V55" s="251">
        <v>13</v>
      </c>
      <c r="W55" s="69">
        <f t="shared" si="11"/>
        <v>100</v>
      </c>
      <c r="X55" s="14">
        <f t="shared" si="12"/>
        <v>48.379795091732191</v>
      </c>
      <c r="Y55" s="14">
        <f t="shared" si="13"/>
        <v>46.580891112699547</v>
      </c>
      <c r="Z55" s="22">
        <f t="shared" si="14"/>
        <v>3.0497974743864664</v>
      </c>
      <c r="AA55" s="14">
        <f t="shared" si="15"/>
        <v>1.6440314510364546</v>
      </c>
      <c r="AB55" s="14">
        <f t="shared" si="16"/>
        <v>0.19061234214915415</v>
      </c>
      <c r="AC55" s="12">
        <f t="shared" si="17"/>
        <v>0.15487252799618775</v>
      </c>
    </row>
    <row r="56" spans="1:29" ht="20.100000000000001" customHeight="1">
      <c r="A56" s="10" t="s">
        <v>20</v>
      </c>
      <c r="B56" s="244">
        <f t="shared" si="5"/>
        <v>28057</v>
      </c>
      <c r="C56" s="251">
        <v>15314</v>
      </c>
      <c r="D56" s="251">
        <v>10658</v>
      </c>
      <c r="E56" s="251">
        <v>1112</v>
      </c>
      <c r="F56" s="251">
        <v>644</v>
      </c>
      <c r="G56" s="251">
        <v>168</v>
      </c>
      <c r="H56" s="251">
        <v>161</v>
      </c>
      <c r="I56" s="69">
        <f t="shared" si="7"/>
        <v>99.999999999999986</v>
      </c>
      <c r="J56" s="14">
        <f t="shared" si="8"/>
        <v>54.581744306233738</v>
      </c>
      <c r="K56" s="14">
        <f t="shared" si="8"/>
        <v>37.986955127062764</v>
      </c>
      <c r="L56" s="22">
        <f t="shared" si="8"/>
        <v>3.9633603022418646</v>
      </c>
      <c r="M56" s="14">
        <f t="shared" si="8"/>
        <v>2.2953273692839575</v>
      </c>
      <c r="N56" s="14">
        <f t="shared" si="8"/>
        <v>0.59878105285668459</v>
      </c>
      <c r="O56" s="12">
        <f t="shared" si="8"/>
        <v>0.57383184232098938</v>
      </c>
      <c r="P56" s="244">
        <f t="shared" si="9"/>
        <v>9438</v>
      </c>
      <c r="Q56" s="251">
        <v>4724</v>
      </c>
      <c r="R56" s="251">
        <v>4044</v>
      </c>
      <c r="S56" s="251">
        <v>397</v>
      </c>
      <c r="T56" s="251">
        <v>217</v>
      </c>
      <c r="U56" s="251">
        <v>43</v>
      </c>
      <c r="V56" s="251">
        <v>13</v>
      </c>
      <c r="W56" s="69">
        <f t="shared" si="11"/>
        <v>100</v>
      </c>
      <c r="X56" s="14">
        <f t="shared" si="12"/>
        <v>50.052977325704596</v>
      </c>
      <c r="Y56" s="14">
        <f t="shared" si="13"/>
        <v>42.848061029879212</v>
      </c>
      <c r="Z56" s="22">
        <f t="shared" si="14"/>
        <v>4.2063996609451157</v>
      </c>
      <c r="AA56" s="14">
        <f t="shared" si="15"/>
        <v>2.2992159355795723</v>
      </c>
      <c r="AB56" s="14">
        <f t="shared" si="16"/>
        <v>0.45560500105954654</v>
      </c>
      <c r="AC56" s="12">
        <f t="shared" si="17"/>
        <v>0.13774104683195593</v>
      </c>
    </row>
    <row r="57" spans="1:29" ht="20.100000000000001" customHeight="1">
      <c r="A57" s="10" t="s">
        <v>21</v>
      </c>
      <c r="B57" s="244">
        <f t="shared" si="5"/>
        <v>14104</v>
      </c>
      <c r="C57" s="251">
        <v>8069</v>
      </c>
      <c r="D57" s="251">
        <v>5339</v>
      </c>
      <c r="E57" s="251">
        <v>451</v>
      </c>
      <c r="F57" s="251">
        <v>182</v>
      </c>
      <c r="G57" s="251">
        <v>45</v>
      </c>
      <c r="H57" s="251">
        <v>18</v>
      </c>
      <c r="I57" s="69">
        <f t="shared" si="7"/>
        <v>99.999999999999986</v>
      </c>
      <c r="J57" s="14">
        <f t="shared" si="8"/>
        <v>57.210720363017586</v>
      </c>
      <c r="K57" s="14">
        <f t="shared" si="8"/>
        <v>37.854509359047078</v>
      </c>
      <c r="L57" s="22">
        <f t="shared" si="8"/>
        <v>3.1976744186046515</v>
      </c>
      <c r="M57" s="14">
        <f t="shared" si="8"/>
        <v>1.2904140669313671</v>
      </c>
      <c r="N57" s="14">
        <f t="shared" si="8"/>
        <v>0.31905842314237093</v>
      </c>
      <c r="O57" s="12">
        <f t="shared" si="8"/>
        <v>0.12762336925694839</v>
      </c>
      <c r="P57" s="244">
        <f t="shared" si="9"/>
        <v>6944</v>
      </c>
      <c r="Q57" s="251">
        <v>3491</v>
      </c>
      <c r="R57" s="251">
        <v>3172</v>
      </c>
      <c r="S57" s="251">
        <v>174</v>
      </c>
      <c r="T57" s="251">
        <v>84</v>
      </c>
      <c r="U57" s="251">
        <v>18</v>
      </c>
      <c r="V57" s="251">
        <v>5</v>
      </c>
      <c r="W57" s="69">
        <f t="shared" si="11"/>
        <v>100</v>
      </c>
      <c r="X57" s="14">
        <f t="shared" si="12"/>
        <v>50.27361751152074</v>
      </c>
      <c r="Y57" s="14">
        <f t="shared" si="13"/>
        <v>45.679723502304149</v>
      </c>
      <c r="Z57" s="22">
        <f t="shared" si="14"/>
        <v>2.5057603686635943</v>
      </c>
      <c r="AA57" s="14">
        <f t="shared" si="15"/>
        <v>1.2096774193548387</v>
      </c>
      <c r="AB57" s="14">
        <f t="shared" si="16"/>
        <v>0.25921658986175117</v>
      </c>
      <c r="AC57" s="12">
        <f t="shared" si="17"/>
        <v>7.2004608294930883E-2</v>
      </c>
    </row>
    <row r="58" spans="1:29" ht="20.100000000000001" customHeight="1">
      <c r="A58" s="10" t="s">
        <v>22</v>
      </c>
      <c r="B58" s="244">
        <f t="shared" si="5"/>
        <v>19353</v>
      </c>
      <c r="C58" s="251">
        <v>10263</v>
      </c>
      <c r="D58" s="251">
        <v>7685</v>
      </c>
      <c r="E58" s="251">
        <v>825</v>
      </c>
      <c r="F58" s="251">
        <v>414</v>
      </c>
      <c r="G58" s="251">
        <v>116</v>
      </c>
      <c r="H58" s="251">
        <v>50</v>
      </c>
      <c r="I58" s="69">
        <f t="shared" si="7"/>
        <v>99.999999999999986</v>
      </c>
      <c r="J58" s="14">
        <f t="shared" si="8"/>
        <v>53.030537901100608</v>
      </c>
      <c r="K58" s="14">
        <f t="shared" si="8"/>
        <v>39.709605745879188</v>
      </c>
      <c r="L58" s="22">
        <f t="shared" si="8"/>
        <v>4.2629049759727176</v>
      </c>
      <c r="M58" s="14">
        <f t="shared" si="8"/>
        <v>2.1392032243063093</v>
      </c>
      <c r="N58" s="14">
        <f t="shared" si="8"/>
        <v>0.59939027540949719</v>
      </c>
      <c r="O58" s="12">
        <f t="shared" si="8"/>
        <v>0.25835787733167986</v>
      </c>
      <c r="P58" s="244">
        <f t="shared" si="9"/>
        <v>9172</v>
      </c>
      <c r="Q58" s="251">
        <v>4483</v>
      </c>
      <c r="R58" s="251">
        <v>4135</v>
      </c>
      <c r="S58" s="251">
        <v>319</v>
      </c>
      <c r="T58" s="251">
        <v>181</v>
      </c>
      <c r="U58" s="251">
        <v>40</v>
      </c>
      <c r="V58" s="251">
        <v>14</v>
      </c>
      <c r="W58" s="69">
        <f t="shared" si="11"/>
        <v>100.00000000000001</v>
      </c>
      <c r="X58" s="14">
        <f t="shared" si="12"/>
        <v>48.877017008286089</v>
      </c>
      <c r="Y58" s="14">
        <f t="shared" si="13"/>
        <v>45.082860880942</v>
      </c>
      <c r="Z58" s="22">
        <f t="shared" si="14"/>
        <v>3.477976450065416</v>
      </c>
      <c r="AA58" s="14">
        <f t="shared" si="15"/>
        <v>1.9733972961186219</v>
      </c>
      <c r="AB58" s="14">
        <f t="shared" si="16"/>
        <v>0.43610989969472302</v>
      </c>
      <c r="AC58" s="12">
        <f t="shared" si="17"/>
        <v>0.15263846489315308</v>
      </c>
    </row>
    <row r="59" spans="1:29" ht="20.100000000000001" customHeight="1">
      <c r="A59" s="10" t="s">
        <v>23</v>
      </c>
      <c r="B59" s="244">
        <f t="shared" si="5"/>
        <v>15283</v>
      </c>
      <c r="C59" s="251">
        <v>8642</v>
      </c>
      <c r="D59" s="251">
        <v>5971</v>
      </c>
      <c r="E59" s="251">
        <v>385</v>
      </c>
      <c r="F59" s="251">
        <v>219</v>
      </c>
      <c r="G59" s="251">
        <v>45</v>
      </c>
      <c r="H59" s="251">
        <v>21</v>
      </c>
      <c r="I59" s="69">
        <f t="shared" si="7"/>
        <v>100</v>
      </c>
      <c r="J59" s="14">
        <f t="shared" si="8"/>
        <v>56.546489563567363</v>
      </c>
      <c r="K59" s="14">
        <f t="shared" si="8"/>
        <v>39.069554406857293</v>
      </c>
      <c r="L59" s="22">
        <f t="shared" si="8"/>
        <v>2.5191389125171759</v>
      </c>
      <c r="M59" s="14">
        <f t="shared" si="8"/>
        <v>1.4329647320552248</v>
      </c>
      <c r="N59" s="14">
        <f t="shared" si="8"/>
        <v>0.29444480795655303</v>
      </c>
      <c r="O59" s="12">
        <f t="shared" si="8"/>
        <v>0.13740757704639142</v>
      </c>
      <c r="P59" s="244">
        <f t="shared" si="9"/>
        <v>6899</v>
      </c>
      <c r="Q59" s="251">
        <v>3584</v>
      </c>
      <c r="R59" s="251">
        <v>3051</v>
      </c>
      <c r="S59" s="251">
        <v>157</v>
      </c>
      <c r="T59" s="251">
        <v>96</v>
      </c>
      <c r="U59" s="251">
        <v>7</v>
      </c>
      <c r="V59" s="251">
        <v>4</v>
      </c>
      <c r="W59" s="69">
        <f t="shared" si="11"/>
        <v>99.999999999999986</v>
      </c>
      <c r="X59" s="14">
        <f t="shared" si="12"/>
        <v>51.949557906943035</v>
      </c>
      <c r="Y59" s="14">
        <f t="shared" si="13"/>
        <v>44.223800550804462</v>
      </c>
      <c r="Z59" s="22">
        <f t="shared" si="14"/>
        <v>2.2756921292941006</v>
      </c>
      <c r="AA59" s="14">
        <f t="shared" si="15"/>
        <v>1.3915060153645455</v>
      </c>
      <c r="AB59" s="14">
        <f t="shared" si="16"/>
        <v>0.10146398028699811</v>
      </c>
      <c r="AC59" s="12">
        <f t="shared" si="17"/>
        <v>5.7979417306856067E-2</v>
      </c>
    </row>
    <row r="60" spans="1:29" ht="20.100000000000001" customHeight="1">
      <c r="A60" s="10" t="s">
        <v>24</v>
      </c>
      <c r="B60" s="244">
        <f t="shared" si="5"/>
        <v>19855</v>
      </c>
      <c r="C60" s="251">
        <v>11243</v>
      </c>
      <c r="D60" s="251">
        <v>6814</v>
      </c>
      <c r="E60" s="251">
        <v>1150</v>
      </c>
      <c r="F60" s="251">
        <v>488</v>
      </c>
      <c r="G60" s="251">
        <v>126</v>
      </c>
      <c r="H60" s="251">
        <v>34</v>
      </c>
      <c r="I60" s="69">
        <f t="shared" si="7"/>
        <v>99.999999999999986</v>
      </c>
      <c r="J60" s="14">
        <f t="shared" si="8"/>
        <v>56.625535129690249</v>
      </c>
      <c r="K60" s="14">
        <f t="shared" si="8"/>
        <v>34.318811382523293</v>
      </c>
      <c r="L60" s="22">
        <f t="shared" si="8"/>
        <v>5.7919919415764287</v>
      </c>
      <c r="M60" s="14">
        <f t="shared" si="8"/>
        <v>2.4578191891211283</v>
      </c>
      <c r="N60" s="14">
        <f t="shared" si="8"/>
        <v>0.63460085620750439</v>
      </c>
      <c r="O60" s="12">
        <f t="shared" si="8"/>
        <v>0.17124150088139006</v>
      </c>
      <c r="P60" s="244">
        <f t="shared" si="9"/>
        <v>9071</v>
      </c>
      <c r="Q60" s="251">
        <v>4716</v>
      </c>
      <c r="R60" s="251">
        <v>3570</v>
      </c>
      <c r="S60" s="251">
        <v>479</v>
      </c>
      <c r="T60" s="251">
        <v>249</v>
      </c>
      <c r="U60" s="251">
        <v>41</v>
      </c>
      <c r="V60" s="251">
        <v>16</v>
      </c>
      <c r="W60" s="69">
        <f t="shared" si="11"/>
        <v>99.999999999999986</v>
      </c>
      <c r="X60" s="14">
        <f t="shared" si="12"/>
        <v>51.98985778855694</v>
      </c>
      <c r="Y60" s="14">
        <f t="shared" si="13"/>
        <v>39.356190056223127</v>
      </c>
      <c r="Z60" s="22">
        <f t="shared" si="14"/>
        <v>5.2805644361150916</v>
      </c>
      <c r="AA60" s="14">
        <f t="shared" si="15"/>
        <v>2.7450115753500164</v>
      </c>
      <c r="AB60" s="14">
        <f t="shared" si="16"/>
        <v>0.45198985778855699</v>
      </c>
      <c r="AC60" s="12">
        <f t="shared" si="17"/>
        <v>0.17638628596626613</v>
      </c>
    </row>
    <row r="61" spans="1:29" ht="20.100000000000001" customHeight="1">
      <c r="A61" s="10" t="s">
        <v>25</v>
      </c>
      <c r="B61" s="244">
        <f t="shared" si="5"/>
        <v>13460</v>
      </c>
      <c r="C61" s="251">
        <v>7165</v>
      </c>
      <c r="D61" s="251">
        <v>5337</v>
      </c>
      <c r="E61" s="251">
        <v>555</v>
      </c>
      <c r="F61" s="251">
        <v>325</v>
      </c>
      <c r="G61" s="251">
        <v>59</v>
      </c>
      <c r="H61" s="251">
        <v>19</v>
      </c>
      <c r="I61" s="69">
        <f t="shared" si="7"/>
        <v>99.999999999999986</v>
      </c>
      <c r="J61" s="14">
        <f t="shared" si="8"/>
        <v>53.231797919762258</v>
      </c>
      <c r="K61" s="14">
        <f t="shared" si="8"/>
        <v>39.65081723625557</v>
      </c>
      <c r="L61" s="22">
        <f t="shared" si="8"/>
        <v>4.1233283803863294</v>
      </c>
      <c r="M61" s="14">
        <f t="shared" si="8"/>
        <v>2.4145616641901935</v>
      </c>
      <c r="N61" s="14">
        <f t="shared" si="8"/>
        <v>0.43833580980683506</v>
      </c>
      <c r="O61" s="12">
        <f t="shared" si="8"/>
        <v>0.14115898959881129</v>
      </c>
      <c r="P61" s="244">
        <f t="shared" si="9"/>
        <v>6799</v>
      </c>
      <c r="Q61" s="251">
        <v>3131</v>
      </c>
      <c r="R61" s="251">
        <v>3224</v>
      </c>
      <c r="S61" s="251">
        <v>248</v>
      </c>
      <c r="T61" s="251">
        <v>169</v>
      </c>
      <c r="U61" s="251">
        <v>21</v>
      </c>
      <c r="V61" s="251">
        <v>6</v>
      </c>
      <c r="W61" s="69">
        <f t="shared" si="11"/>
        <v>100</v>
      </c>
      <c r="X61" s="14">
        <f t="shared" si="12"/>
        <v>46.050889836740701</v>
      </c>
      <c r="Y61" s="14">
        <f t="shared" si="13"/>
        <v>47.418738049713191</v>
      </c>
      <c r="Z61" s="22">
        <f t="shared" si="14"/>
        <v>3.6475952345933225</v>
      </c>
      <c r="AA61" s="14">
        <f t="shared" si="15"/>
        <v>2.4856596558317401</v>
      </c>
      <c r="AB61" s="14">
        <f t="shared" si="16"/>
        <v>0.30886895131637004</v>
      </c>
      <c r="AC61" s="12">
        <f t="shared" si="17"/>
        <v>8.8248271804677147E-2</v>
      </c>
    </row>
    <row r="62" spans="1:29" ht="20.100000000000001" customHeight="1" thickBot="1">
      <c r="A62" s="11" t="s">
        <v>26</v>
      </c>
      <c r="B62" s="246">
        <f t="shared" si="5"/>
        <v>15310</v>
      </c>
      <c r="C62" s="252">
        <v>8829</v>
      </c>
      <c r="D62" s="252">
        <v>5350</v>
      </c>
      <c r="E62" s="252">
        <v>769</v>
      </c>
      <c r="F62" s="252">
        <v>268</v>
      </c>
      <c r="G62" s="252">
        <v>68</v>
      </c>
      <c r="H62" s="252">
        <v>26</v>
      </c>
      <c r="I62" s="70">
        <f t="shared" si="7"/>
        <v>100</v>
      </c>
      <c r="J62" s="15">
        <f t="shared" si="8"/>
        <v>57.668190725016331</v>
      </c>
      <c r="K62" s="15">
        <f t="shared" si="8"/>
        <v>34.944480731548005</v>
      </c>
      <c r="L62" s="23">
        <f t="shared" si="8"/>
        <v>5.0228608752449384</v>
      </c>
      <c r="M62" s="15">
        <f t="shared" si="8"/>
        <v>1.7504898758981056</v>
      </c>
      <c r="N62" s="15">
        <f t="shared" si="8"/>
        <v>0.44415414761593724</v>
      </c>
      <c r="O62" s="13">
        <f t="shared" si="8"/>
        <v>0.16982364467668193</v>
      </c>
      <c r="P62" s="246">
        <f t="shared" si="9"/>
        <v>8638</v>
      </c>
      <c r="Q62" s="252">
        <v>4340</v>
      </c>
      <c r="R62" s="252">
        <v>3714</v>
      </c>
      <c r="S62" s="252">
        <v>377</v>
      </c>
      <c r="T62" s="252">
        <v>172</v>
      </c>
      <c r="U62" s="252">
        <v>22</v>
      </c>
      <c r="V62" s="252">
        <v>13</v>
      </c>
      <c r="W62" s="70">
        <f t="shared" si="11"/>
        <v>100.00000000000001</v>
      </c>
      <c r="X62" s="15">
        <f t="shared" si="12"/>
        <v>50.243111831442469</v>
      </c>
      <c r="Y62" s="15">
        <f t="shared" si="13"/>
        <v>42.99606390368141</v>
      </c>
      <c r="Z62" s="23">
        <f t="shared" si="14"/>
        <v>4.3644362120861313</v>
      </c>
      <c r="AA62" s="15">
        <f t="shared" si="15"/>
        <v>1.9912016670525583</v>
      </c>
      <c r="AB62" s="15">
        <f t="shared" si="16"/>
        <v>0.25468858532067606</v>
      </c>
      <c r="AC62" s="13">
        <f t="shared" si="17"/>
        <v>0.15049780041676314</v>
      </c>
    </row>
    <row r="63" spans="1:29" s="231" customFormat="1">
      <c r="A63" s="230" t="s">
        <v>384</v>
      </c>
    </row>
    <row r="64" spans="1:29" s="231" customFormat="1">
      <c r="A64" s="230" t="s">
        <v>242</v>
      </c>
    </row>
    <row r="65" spans="1:29" ht="30" customHeight="1"/>
    <row r="66" spans="1:29" ht="19.5">
      <c r="A66" s="5" t="s">
        <v>267</v>
      </c>
      <c r="E66" s="1"/>
      <c r="I66" s="1"/>
      <c r="L66" s="1"/>
      <c r="M66" s="1"/>
      <c r="Y66" s="1" t="s">
        <v>34</v>
      </c>
    </row>
    <row r="67" spans="1:29" ht="5.0999999999999996" customHeight="1" thickBot="1"/>
    <row r="68" spans="1:29" ht="20.100000000000001" customHeight="1">
      <c r="A68" s="467" t="s">
        <v>4</v>
      </c>
      <c r="B68" s="8" t="s">
        <v>363</v>
      </c>
      <c r="C68" s="6"/>
      <c r="D68" s="6"/>
      <c r="E68" s="6"/>
      <c r="F68" s="6"/>
      <c r="G68" s="6"/>
      <c r="H68" s="8" t="s">
        <v>365</v>
      </c>
      <c r="I68" s="6"/>
      <c r="J68" s="6"/>
      <c r="K68" s="6"/>
      <c r="L68" s="6"/>
      <c r="M68" s="6"/>
      <c r="N68" s="8" t="s">
        <v>364</v>
      </c>
      <c r="O68" s="6"/>
      <c r="P68" s="6"/>
      <c r="Q68" s="6"/>
      <c r="R68" s="6"/>
      <c r="S68" s="6"/>
      <c r="T68" s="8" t="s">
        <v>366</v>
      </c>
      <c r="U68" s="6"/>
      <c r="V68" s="6"/>
      <c r="W68" s="6"/>
      <c r="X68" s="6"/>
      <c r="Y68" s="7"/>
      <c r="AC68" s="248"/>
    </row>
    <row r="69" spans="1:29" ht="20.100000000000001" customHeight="1">
      <c r="A69" s="468"/>
      <c r="B69" s="469" t="s">
        <v>30</v>
      </c>
      <c r="C69" s="99"/>
      <c r="D69" s="99"/>
      <c r="E69" s="99"/>
      <c r="F69" s="99"/>
      <c r="G69" s="99"/>
      <c r="H69" s="283" t="s">
        <v>30</v>
      </c>
      <c r="I69" s="287"/>
      <c r="J69" s="287"/>
      <c r="K69" s="62"/>
      <c r="L69" s="287"/>
      <c r="M69" s="99"/>
      <c r="N69" s="283" t="s">
        <v>30</v>
      </c>
      <c r="O69" s="287"/>
      <c r="P69" s="287"/>
      <c r="Q69" s="287"/>
      <c r="R69" s="99"/>
      <c r="S69" s="99"/>
      <c r="T69" s="283" t="s">
        <v>30</v>
      </c>
      <c r="U69" s="287"/>
      <c r="V69" s="287"/>
      <c r="W69" s="62"/>
      <c r="X69" s="99"/>
      <c r="Y69" s="286"/>
      <c r="AC69" s="248"/>
    </row>
    <row r="70" spans="1:29" ht="18" thickBot="1">
      <c r="A70" s="468"/>
      <c r="B70" s="472"/>
      <c r="C70" s="25" t="s">
        <v>91</v>
      </c>
      <c r="D70" s="25" t="s">
        <v>92</v>
      </c>
      <c r="E70" s="25" t="s">
        <v>93</v>
      </c>
      <c r="F70" s="25" t="s">
        <v>94</v>
      </c>
      <c r="G70" s="40" t="s">
        <v>138</v>
      </c>
      <c r="H70" s="284"/>
      <c r="I70" s="285" t="s">
        <v>91</v>
      </c>
      <c r="J70" s="285" t="s">
        <v>92</v>
      </c>
      <c r="K70" s="285" t="s">
        <v>93</v>
      </c>
      <c r="L70" s="285" t="s">
        <v>94</v>
      </c>
      <c r="M70" s="40" t="s">
        <v>138</v>
      </c>
      <c r="N70" s="284"/>
      <c r="O70" s="285" t="s">
        <v>91</v>
      </c>
      <c r="P70" s="285" t="s">
        <v>92</v>
      </c>
      <c r="Q70" s="285" t="s">
        <v>93</v>
      </c>
      <c r="R70" s="25" t="s">
        <v>94</v>
      </c>
      <c r="S70" s="40" t="s">
        <v>138</v>
      </c>
      <c r="T70" s="284"/>
      <c r="U70" s="285" t="s">
        <v>91</v>
      </c>
      <c r="V70" s="285" t="s">
        <v>92</v>
      </c>
      <c r="W70" s="25" t="s">
        <v>93</v>
      </c>
      <c r="X70" s="25" t="s">
        <v>94</v>
      </c>
      <c r="Y70" s="58" t="s">
        <v>138</v>
      </c>
      <c r="AC70" s="248"/>
    </row>
    <row r="71" spans="1:29" ht="20.100000000000001" customHeight="1" thickBot="1">
      <c r="A71" s="32" t="s">
        <v>27</v>
      </c>
      <c r="B71" s="240">
        <f t="shared" ref="B71:B93" si="18">SUM(C71:G71)</f>
        <v>654511</v>
      </c>
      <c r="C71" s="241">
        <f t="shared" ref="C71" si="19">SUM(C72:C93)</f>
        <v>405392</v>
      </c>
      <c r="D71" s="241">
        <f>SUM(D72:D93)</f>
        <v>227579</v>
      </c>
      <c r="E71" s="241">
        <f>SUM(E72:E93)</f>
        <v>10902</v>
      </c>
      <c r="F71" s="241">
        <f>SUM(F72:F93)</f>
        <v>6016</v>
      </c>
      <c r="G71" s="241">
        <f>SUM(G72:G93)</f>
        <v>4622</v>
      </c>
      <c r="H71" s="64">
        <f t="shared" ref="H71:H93" si="20">SUM(I71:M71)</f>
        <v>100.00000000000001</v>
      </c>
      <c r="I71" s="288">
        <f t="shared" ref="I71:I93" si="21">C71/$B71*100</f>
        <v>61.938149244244947</v>
      </c>
      <c r="J71" s="288">
        <f t="shared" ref="J71:J93" si="22">D71/$B71*100</f>
        <v>34.770844187492649</v>
      </c>
      <c r="K71" s="289">
        <f t="shared" ref="K71:K93" si="23">E71/$B71*100</f>
        <v>1.6656710124046805</v>
      </c>
      <c r="L71" s="288">
        <f t="shared" ref="L71:L93" si="24">F71/$B71*100</f>
        <v>0.91915949464562097</v>
      </c>
      <c r="M71" s="288">
        <f t="shared" ref="M71:M93" si="25">G71/$B71*100</f>
        <v>0.70617606121211096</v>
      </c>
      <c r="N71" s="240">
        <f t="shared" ref="N71:N93" si="26">SUM(O71:S71)</f>
        <v>238935</v>
      </c>
      <c r="O71" s="241">
        <f>SUM(O72:O93)</f>
        <v>202560</v>
      </c>
      <c r="P71" s="241">
        <f>SUM(P72:P93)</f>
        <v>32222</v>
      </c>
      <c r="Q71" s="241">
        <f>SUM(Q72:Q93)</f>
        <v>2624</v>
      </c>
      <c r="R71" s="241">
        <f>SUM(R72:R93)</f>
        <v>1207</v>
      </c>
      <c r="S71" s="241">
        <f>SUM(S72:S93)</f>
        <v>322</v>
      </c>
      <c r="T71" s="64">
        <f t="shared" ref="T71:T93" si="27">SUM(U71:AC71)</f>
        <v>36.505879962292461</v>
      </c>
      <c r="U71" s="65">
        <f t="shared" ref="U71:U93" si="28">O71/$B71*100</f>
        <v>30.948295750567983</v>
      </c>
      <c r="V71" s="65">
        <f t="shared" ref="V71:V93" si="29">P71/$B71*100</f>
        <v>4.9230647002113024</v>
      </c>
      <c r="W71" s="66">
        <f t="shared" ref="W71:W93" si="30">Q71/$B71*100</f>
        <v>0.4009099923454304</v>
      </c>
      <c r="X71" s="65">
        <f t="shared" ref="X71:X93" si="31">R71/$B71*100</f>
        <v>0.18441248504608784</v>
      </c>
      <c r="Y71" s="67">
        <f t="shared" ref="Y71:Y93" si="32">S71/$B71*100</f>
        <v>4.9197034121657233E-2</v>
      </c>
      <c r="AC71" s="248"/>
    </row>
    <row r="72" spans="1:29" ht="20.100000000000001" customHeight="1">
      <c r="A72" s="29" t="s">
        <v>5</v>
      </c>
      <c r="B72" s="242">
        <f t="shared" si="18"/>
        <v>72744</v>
      </c>
      <c r="C72" s="250">
        <v>22250</v>
      </c>
      <c r="D72" s="250">
        <v>47324</v>
      </c>
      <c r="E72" s="250">
        <v>1459</v>
      </c>
      <c r="F72" s="250">
        <v>1568</v>
      </c>
      <c r="G72" s="250">
        <v>143</v>
      </c>
      <c r="H72" s="68">
        <f t="shared" si="20"/>
        <v>99.999999999999986</v>
      </c>
      <c r="I72" s="38">
        <f t="shared" si="21"/>
        <v>30.586715055537226</v>
      </c>
      <c r="J72" s="38">
        <f t="shared" si="22"/>
        <v>65.05553722643792</v>
      </c>
      <c r="K72" s="31">
        <f t="shared" si="23"/>
        <v>2.0056636973496094</v>
      </c>
      <c r="L72" s="38">
        <f t="shared" si="24"/>
        <v>2.1555042340261741</v>
      </c>
      <c r="M72" s="38">
        <f t="shared" si="25"/>
        <v>0.19657978664907072</v>
      </c>
      <c r="N72" s="242">
        <f t="shared" si="26"/>
        <v>18539</v>
      </c>
      <c r="O72" s="290">
        <v>9495</v>
      </c>
      <c r="P72" s="290">
        <v>8235</v>
      </c>
      <c r="Q72" s="290">
        <v>424</v>
      </c>
      <c r="R72" s="250">
        <v>366</v>
      </c>
      <c r="S72" s="250">
        <v>19</v>
      </c>
      <c r="T72" s="68">
        <f t="shared" si="27"/>
        <v>25.485263389420428</v>
      </c>
      <c r="U72" s="38">
        <f t="shared" si="28"/>
        <v>13.052622896733752</v>
      </c>
      <c r="V72" s="38">
        <f t="shared" si="29"/>
        <v>11.320521280105575</v>
      </c>
      <c r="W72" s="31">
        <f t="shared" si="30"/>
        <v>0.58286594083360832</v>
      </c>
      <c r="X72" s="38">
        <f t="shared" si="31"/>
        <v>0.50313427911580333</v>
      </c>
      <c r="Y72" s="30">
        <f t="shared" si="32"/>
        <v>2.6118992631694708E-2</v>
      </c>
      <c r="AC72" s="248"/>
    </row>
    <row r="73" spans="1:29" ht="20.100000000000001" customHeight="1">
      <c r="A73" s="10" t="s">
        <v>6</v>
      </c>
      <c r="B73" s="244">
        <f t="shared" si="18"/>
        <v>85566</v>
      </c>
      <c r="C73" s="251">
        <v>39419</v>
      </c>
      <c r="D73" s="251">
        <v>44268</v>
      </c>
      <c r="E73" s="251">
        <v>936</v>
      </c>
      <c r="F73" s="251">
        <v>570</v>
      </c>
      <c r="G73" s="251">
        <v>373</v>
      </c>
      <c r="H73" s="69">
        <f t="shared" si="20"/>
        <v>100</v>
      </c>
      <c r="I73" s="14">
        <f t="shared" si="21"/>
        <v>46.068531893509103</v>
      </c>
      <c r="J73" s="14">
        <f t="shared" si="22"/>
        <v>51.735502419185188</v>
      </c>
      <c r="K73" s="22">
        <f t="shared" si="23"/>
        <v>1.0938924339106655</v>
      </c>
      <c r="L73" s="14">
        <f t="shared" si="24"/>
        <v>0.66615244372764892</v>
      </c>
      <c r="M73" s="14">
        <f t="shared" si="25"/>
        <v>0.43592080966739127</v>
      </c>
      <c r="N73" s="244">
        <f t="shared" si="26"/>
        <v>25441</v>
      </c>
      <c r="O73" s="291">
        <v>17837</v>
      </c>
      <c r="P73" s="291">
        <v>7174</v>
      </c>
      <c r="Q73" s="291">
        <v>243</v>
      </c>
      <c r="R73" s="251">
        <v>140</v>
      </c>
      <c r="S73" s="251">
        <v>47</v>
      </c>
      <c r="T73" s="69">
        <f t="shared" si="27"/>
        <v>29.732604071710732</v>
      </c>
      <c r="U73" s="14">
        <f t="shared" si="28"/>
        <v>20.845896734684338</v>
      </c>
      <c r="V73" s="14">
        <f t="shared" si="29"/>
        <v>8.3841712829862338</v>
      </c>
      <c r="W73" s="22">
        <f t="shared" si="30"/>
        <v>0.28399130495757663</v>
      </c>
      <c r="X73" s="14">
        <f t="shared" si="31"/>
        <v>0.1636163896874927</v>
      </c>
      <c r="Y73" s="12">
        <f t="shared" si="32"/>
        <v>5.4928359395086834E-2</v>
      </c>
      <c r="AC73" s="248"/>
    </row>
    <row r="74" spans="1:29" ht="20.100000000000001" customHeight="1">
      <c r="A74" s="10" t="s">
        <v>7</v>
      </c>
      <c r="B74" s="244">
        <f t="shared" si="18"/>
        <v>87085</v>
      </c>
      <c r="C74" s="251">
        <v>33689</v>
      </c>
      <c r="D74" s="251">
        <v>51808</v>
      </c>
      <c r="E74" s="251">
        <v>1002</v>
      </c>
      <c r="F74" s="251">
        <v>446</v>
      </c>
      <c r="G74" s="251">
        <v>140</v>
      </c>
      <c r="H74" s="69">
        <f t="shared" si="20"/>
        <v>100</v>
      </c>
      <c r="I74" s="14">
        <f t="shared" si="21"/>
        <v>38.685192627892292</v>
      </c>
      <c r="J74" s="14">
        <f t="shared" si="22"/>
        <v>59.491301601883215</v>
      </c>
      <c r="K74" s="22">
        <f t="shared" si="23"/>
        <v>1.1505999885169662</v>
      </c>
      <c r="L74" s="14">
        <f t="shared" si="24"/>
        <v>0.51214330826204291</v>
      </c>
      <c r="M74" s="14">
        <f t="shared" si="25"/>
        <v>0.16076247344548431</v>
      </c>
      <c r="N74" s="244">
        <f t="shared" si="26"/>
        <v>22855</v>
      </c>
      <c r="O74" s="291">
        <v>16100</v>
      </c>
      <c r="P74" s="291">
        <v>6318</v>
      </c>
      <c r="Q74" s="291">
        <v>306</v>
      </c>
      <c r="R74" s="251">
        <v>114</v>
      </c>
      <c r="S74" s="251">
        <v>17</v>
      </c>
      <c r="T74" s="69">
        <f t="shared" si="27"/>
        <v>26.244473789975313</v>
      </c>
      <c r="U74" s="14">
        <f t="shared" si="28"/>
        <v>18.487684446230695</v>
      </c>
      <c r="V74" s="14">
        <f t="shared" si="29"/>
        <v>7.2549807659183561</v>
      </c>
      <c r="W74" s="22">
        <f t="shared" si="30"/>
        <v>0.35138083481655857</v>
      </c>
      <c r="X74" s="14">
        <f t="shared" si="31"/>
        <v>0.13090658551989437</v>
      </c>
      <c r="Y74" s="12">
        <f t="shared" si="32"/>
        <v>1.9521157489808809E-2</v>
      </c>
      <c r="AC74" s="248"/>
    </row>
    <row r="75" spans="1:29" ht="20.100000000000001" customHeight="1">
      <c r="A75" s="10" t="s">
        <v>8</v>
      </c>
      <c r="B75" s="244">
        <f t="shared" si="18"/>
        <v>41567</v>
      </c>
      <c r="C75" s="251">
        <v>25502</v>
      </c>
      <c r="D75" s="251">
        <v>14153</v>
      </c>
      <c r="E75" s="251">
        <v>487</v>
      </c>
      <c r="F75" s="251">
        <v>206</v>
      </c>
      <c r="G75" s="251">
        <v>1219</v>
      </c>
      <c r="H75" s="69">
        <f t="shared" si="20"/>
        <v>100.00000000000001</v>
      </c>
      <c r="I75" s="14">
        <f t="shared" si="21"/>
        <v>61.351552914571663</v>
      </c>
      <c r="J75" s="14">
        <f t="shared" si="22"/>
        <v>34.048644357302663</v>
      </c>
      <c r="K75" s="22">
        <f t="shared" si="23"/>
        <v>1.1716024731156927</v>
      </c>
      <c r="L75" s="14">
        <f t="shared" si="24"/>
        <v>0.49558544037337315</v>
      </c>
      <c r="M75" s="14">
        <f t="shared" si="25"/>
        <v>2.9326148146366107</v>
      </c>
      <c r="N75" s="244">
        <f t="shared" si="26"/>
        <v>14727</v>
      </c>
      <c r="O75" s="291">
        <v>12740</v>
      </c>
      <c r="P75" s="291">
        <v>1675</v>
      </c>
      <c r="Q75" s="291">
        <v>150</v>
      </c>
      <c r="R75" s="251">
        <v>43</v>
      </c>
      <c r="S75" s="251">
        <v>119</v>
      </c>
      <c r="T75" s="69">
        <f t="shared" si="27"/>
        <v>35.429547477566345</v>
      </c>
      <c r="U75" s="14">
        <f t="shared" si="28"/>
        <v>30.649313157071717</v>
      </c>
      <c r="V75" s="14">
        <f t="shared" si="29"/>
        <v>4.0296388962398062</v>
      </c>
      <c r="W75" s="22">
        <f t="shared" si="30"/>
        <v>0.36086318473789303</v>
      </c>
      <c r="X75" s="14">
        <f t="shared" si="31"/>
        <v>0.10344744629152934</v>
      </c>
      <c r="Y75" s="12">
        <f t="shared" si="32"/>
        <v>0.28628479322539513</v>
      </c>
      <c r="AC75" s="248"/>
    </row>
    <row r="76" spans="1:29" ht="20.100000000000001" customHeight="1">
      <c r="A76" s="10" t="s">
        <v>9</v>
      </c>
      <c r="B76" s="244">
        <f t="shared" si="18"/>
        <v>46463</v>
      </c>
      <c r="C76" s="251">
        <v>14475</v>
      </c>
      <c r="D76" s="251">
        <v>31061</v>
      </c>
      <c r="E76" s="251">
        <v>494</v>
      </c>
      <c r="F76" s="251">
        <v>370</v>
      </c>
      <c r="G76" s="251">
        <v>63</v>
      </c>
      <c r="H76" s="69">
        <f t="shared" si="20"/>
        <v>100.00000000000001</v>
      </c>
      <c r="I76" s="14">
        <f t="shared" si="21"/>
        <v>31.153821320190261</v>
      </c>
      <c r="J76" s="14">
        <f t="shared" si="22"/>
        <v>66.851042765211034</v>
      </c>
      <c r="K76" s="22">
        <f t="shared" si="23"/>
        <v>1.0632115877149562</v>
      </c>
      <c r="L76" s="14">
        <f t="shared" si="24"/>
        <v>0.79633256569743671</v>
      </c>
      <c r="M76" s="14">
        <f t="shared" si="25"/>
        <v>0.1355917611863203</v>
      </c>
      <c r="N76" s="244">
        <f t="shared" si="26"/>
        <v>9716</v>
      </c>
      <c r="O76" s="291">
        <v>6301</v>
      </c>
      <c r="P76" s="291">
        <v>3274</v>
      </c>
      <c r="Q76" s="291">
        <v>98</v>
      </c>
      <c r="R76" s="251">
        <v>41</v>
      </c>
      <c r="S76" s="251">
        <v>2</v>
      </c>
      <c r="T76" s="69">
        <f t="shared" si="27"/>
        <v>20.911262725179178</v>
      </c>
      <c r="U76" s="14">
        <f t="shared" si="28"/>
        <v>13.561328368809592</v>
      </c>
      <c r="V76" s="14">
        <f t="shared" si="29"/>
        <v>7.0464670813335335</v>
      </c>
      <c r="W76" s="22">
        <f t="shared" si="30"/>
        <v>0.2109205174009427</v>
      </c>
      <c r="X76" s="14">
        <f t="shared" si="31"/>
        <v>8.8242257279986219E-2</v>
      </c>
      <c r="Y76" s="12">
        <f t="shared" si="32"/>
        <v>4.3045003551212798E-3</v>
      </c>
      <c r="AC76" s="248"/>
    </row>
    <row r="77" spans="1:29" ht="20.100000000000001" customHeight="1">
      <c r="A77" s="10" t="s">
        <v>10</v>
      </c>
      <c r="B77" s="244">
        <f t="shared" si="18"/>
        <v>17263</v>
      </c>
      <c r="C77" s="251">
        <v>16057</v>
      </c>
      <c r="D77" s="251">
        <v>803</v>
      </c>
      <c r="E77" s="251">
        <v>147</v>
      </c>
      <c r="F77" s="251">
        <v>225</v>
      </c>
      <c r="G77" s="251">
        <v>31</v>
      </c>
      <c r="H77" s="69">
        <f t="shared" si="20"/>
        <v>100</v>
      </c>
      <c r="I77" s="14">
        <f t="shared" si="21"/>
        <v>93.013960493541106</v>
      </c>
      <c r="J77" s="14">
        <f t="shared" si="22"/>
        <v>4.6515669350634301</v>
      </c>
      <c r="K77" s="22">
        <f t="shared" si="23"/>
        <v>0.85153217864797537</v>
      </c>
      <c r="L77" s="14">
        <f t="shared" si="24"/>
        <v>1.3033655795632277</v>
      </c>
      <c r="M77" s="14">
        <f t="shared" si="25"/>
        <v>0.17957481318426693</v>
      </c>
      <c r="N77" s="244">
        <f t="shared" si="26"/>
        <v>7367</v>
      </c>
      <c r="O77" s="291">
        <v>7154</v>
      </c>
      <c r="P77" s="291">
        <v>144</v>
      </c>
      <c r="Q77" s="291">
        <v>35</v>
      </c>
      <c r="R77" s="251">
        <v>32</v>
      </c>
      <c r="S77" s="251">
        <v>2</v>
      </c>
      <c r="T77" s="69">
        <f t="shared" si="27"/>
        <v>42.675085442854659</v>
      </c>
      <c r="U77" s="14">
        <f t="shared" si="28"/>
        <v>41.441232694201467</v>
      </c>
      <c r="V77" s="14">
        <f t="shared" si="29"/>
        <v>0.83415397092046573</v>
      </c>
      <c r="W77" s="22">
        <f t="shared" si="30"/>
        <v>0.20274575682094653</v>
      </c>
      <c r="X77" s="14">
        <f t="shared" si="31"/>
        <v>0.18536754909343683</v>
      </c>
      <c r="Y77" s="12">
        <f t="shared" si="32"/>
        <v>1.1585471818339802E-2</v>
      </c>
      <c r="AC77" s="248"/>
    </row>
    <row r="78" spans="1:29" ht="20.100000000000001" customHeight="1">
      <c r="A78" s="10" t="s">
        <v>11</v>
      </c>
      <c r="B78" s="244">
        <f t="shared" si="18"/>
        <v>13053</v>
      </c>
      <c r="C78" s="251">
        <v>12024</v>
      </c>
      <c r="D78" s="251">
        <v>694</v>
      </c>
      <c r="E78" s="251">
        <v>267</v>
      </c>
      <c r="F78" s="251">
        <v>68</v>
      </c>
      <c r="G78" s="251">
        <v>0</v>
      </c>
      <c r="H78" s="69">
        <f t="shared" si="20"/>
        <v>99.999999999999986</v>
      </c>
      <c r="I78" s="14">
        <f t="shared" si="21"/>
        <v>92.116754769018613</v>
      </c>
      <c r="J78" s="14">
        <f t="shared" si="22"/>
        <v>5.3167854133149461</v>
      </c>
      <c r="K78" s="22">
        <f t="shared" si="23"/>
        <v>2.0455067800505633</v>
      </c>
      <c r="L78" s="14">
        <f t="shared" si="24"/>
        <v>0.52095303761587375</v>
      </c>
      <c r="M78" s="14">
        <f t="shared" si="25"/>
        <v>0</v>
      </c>
      <c r="N78" s="244">
        <f t="shared" si="26"/>
        <v>6171</v>
      </c>
      <c r="O78" s="291">
        <v>6032</v>
      </c>
      <c r="P78" s="291">
        <v>91</v>
      </c>
      <c r="Q78" s="291">
        <v>37</v>
      </c>
      <c r="R78" s="251">
        <v>11</v>
      </c>
      <c r="S78" s="251">
        <v>0</v>
      </c>
      <c r="T78" s="69">
        <f t="shared" si="27"/>
        <v>47.276488163640536</v>
      </c>
      <c r="U78" s="14">
        <f t="shared" si="28"/>
        <v>46.211598866161033</v>
      </c>
      <c r="V78" s="14">
        <f t="shared" si="29"/>
        <v>0.69715774151536047</v>
      </c>
      <c r="W78" s="22">
        <f t="shared" si="30"/>
        <v>0.28345974105569605</v>
      </c>
      <c r="X78" s="14">
        <f t="shared" si="31"/>
        <v>8.4271814908450163E-2</v>
      </c>
      <c r="Y78" s="12">
        <f t="shared" si="32"/>
        <v>0</v>
      </c>
      <c r="AC78" s="248"/>
    </row>
    <row r="79" spans="1:29" ht="20.100000000000001" customHeight="1">
      <c r="A79" s="10" t="s">
        <v>12</v>
      </c>
      <c r="B79" s="244">
        <f t="shared" si="18"/>
        <v>11233</v>
      </c>
      <c r="C79" s="251">
        <v>9969</v>
      </c>
      <c r="D79" s="251">
        <v>945</v>
      </c>
      <c r="E79" s="251">
        <v>239</v>
      </c>
      <c r="F79" s="251">
        <v>80</v>
      </c>
      <c r="G79" s="251">
        <v>0</v>
      </c>
      <c r="H79" s="69">
        <f t="shared" si="20"/>
        <v>99.999999999999986</v>
      </c>
      <c r="I79" s="14">
        <f t="shared" si="21"/>
        <v>88.747440576871711</v>
      </c>
      <c r="J79" s="14">
        <f t="shared" si="22"/>
        <v>8.4127125433989125</v>
      </c>
      <c r="K79" s="22">
        <f t="shared" si="23"/>
        <v>2.1276595744680851</v>
      </c>
      <c r="L79" s="14">
        <f t="shared" si="24"/>
        <v>0.71218730526128371</v>
      </c>
      <c r="M79" s="14">
        <f t="shared" si="25"/>
        <v>0</v>
      </c>
      <c r="N79" s="244">
        <f t="shared" si="26"/>
        <v>4887</v>
      </c>
      <c r="O79" s="291">
        <v>4681</v>
      </c>
      <c r="P79" s="291">
        <v>136</v>
      </c>
      <c r="Q79" s="291">
        <v>55</v>
      </c>
      <c r="R79" s="251">
        <v>15</v>
      </c>
      <c r="S79" s="251">
        <v>0</v>
      </c>
      <c r="T79" s="69">
        <f t="shared" si="27"/>
        <v>43.505742010148673</v>
      </c>
      <c r="U79" s="14">
        <f t="shared" si="28"/>
        <v>41.671859699100864</v>
      </c>
      <c r="V79" s="14">
        <f t="shared" si="29"/>
        <v>1.2107184189441824</v>
      </c>
      <c r="W79" s="22">
        <f t="shared" si="30"/>
        <v>0.48962877236713254</v>
      </c>
      <c r="X79" s="14">
        <f t="shared" si="31"/>
        <v>0.13353511973649071</v>
      </c>
      <c r="Y79" s="12">
        <f t="shared" si="32"/>
        <v>0</v>
      </c>
      <c r="AC79" s="248"/>
    </row>
    <row r="80" spans="1:29" ht="20.100000000000001" customHeight="1">
      <c r="A80" s="10" t="s">
        <v>13</v>
      </c>
      <c r="B80" s="244">
        <f t="shared" si="18"/>
        <v>32839</v>
      </c>
      <c r="C80" s="251">
        <v>28375</v>
      </c>
      <c r="D80" s="251">
        <v>2529</v>
      </c>
      <c r="E80" s="251">
        <v>1109</v>
      </c>
      <c r="F80" s="251">
        <v>813</v>
      </c>
      <c r="G80" s="251">
        <v>13</v>
      </c>
      <c r="H80" s="69">
        <f t="shared" si="20"/>
        <v>100</v>
      </c>
      <c r="I80" s="14">
        <f t="shared" si="21"/>
        <v>86.406407016047993</v>
      </c>
      <c r="J80" s="14">
        <f t="shared" si="22"/>
        <v>7.7012089284082945</v>
      </c>
      <c r="K80" s="22">
        <f t="shared" si="23"/>
        <v>3.3770821279576113</v>
      </c>
      <c r="L80" s="14">
        <f t="shared" si="24"/>
        <v>2.4757148512439477</v>
      </c>
      <c r="M80" s="14">
        <f t="shared" si="25"/>
        <v>3.9587076342154144E-2</v>
      </c>
      <c r="N80" s="244">
        <f t="shared" si="26"/>
        <v>16648</v>
      </c>
      <c r="O80" s="291">
        <v>15726</v>
      </c>
      <c r="P80" s="291">
        <v>472</v>
      </c>
      <c r="Q80" s="291">
        <v>281</v>
      </c>
      <c r="R80" s="251">
        <v>168</v>
      </c>
      <c r="S80" s="251">
        <v>1</v>
      </c>
      <c r="T80" s="69">
        <f t="shared" si="27"/>
        <v>50.695818995706325</v>
      </c>
      <c r="U80" s="14">
        <f t="shared" si="28"/>
        <v>47.888181735132008</v>
      </c>
      <c r="V80" s="14">
        <f t="shared" si="29"/>
        <v>1.4373153871920583</v>
      </c>
      <c r="W80" s="22">
        <f t="shared" si="30"/>
        <v>0.85568988093425502</v>
      </c>
      <c r="X80" s="14">
        <f t="shared" si="31"/>
        <v>0.51158683272937666</v>
      </c>
      <c r="Y80" s="12">
        <f t="shared" si="32"/>
        <v>3.0451597186272423E-3</v>
      </c>
      <c r="AC80" s="248"/>
    </row>
    <row r="81" spans="1:29" ht="20.100000000000001" customHeight="1">
      <c r="A81" s="10" t="s">
        <v>14</v>
      </c>
      <c r="B81" s="244">
        <f t="shared" si="18"/>
        <v>18132</v>
      </c>
      <c r="C81" s="251">
        <v>15780</v>
      </c>
      <c r="D81" s="251">
        <v>1899</v>
      </c>
      <c r="E81" s="251">
        <v>354</v>
      </c>
      <c r="F81" s="251">
        <v>52</v>
      </c>
      <c r="G81" s="251">
        <v>47</v>
      </c>
      <c r="H81" s="69">
        <f t="shared" si="20"/>
        <v>100</v>
      </c>
      <c r="I81" s="14">
        <f t="shared" si="21"/>
        <v>87.028457974851094</v>
      </c>
      <c r="J81" s="14">
        <f t="shared" si="22"/>
        <v>10.473196558570482</v>
      </c>
      <c r="K81" s="22">
        <f t="shared" si="23"/>
        <v>1.9523494374586368</v>
      </c>
      <c r="L81" s="14">
        <f t="shared" si="24"/>
        <v>0.2867857930730201</v>
      </c>
      <c r="M81" s="14">
        <f t="shared" si="25"/>
        <v>0.25921023604676813</v>
      </c>
      <c r="N81" s="244">
        <f t="shared" si="26"/>
        <v>9205</v>
      </c>
      <c r="O81" s="291">
        <v>8718</v>
      </c>
      <c r="P81" s="291">
        <v>391</v>
      </c>
      <c r="Q81" s="291">
        <v>74</v>
      </c>
      <c r="R81" s="251">
        <v>13</v>
      </c>
      <c r="S81" s="251">
        <v>9</v>
      </c>
      <c r="T81" s="69">
        <f t="shared" si="27"/>
        <v>50.766600485329803</v>
      </c>
      <c r="U81" s="14">
        <f t="shared" si="28"/>
        <v>48.080741230972869</v>
      </c>
      <c r="V81" s="14">
        <f t="shared" si="29"/>
        <v>2.1564085594529008</v>
      </c>
      <c r="W81" s="22">
        <f t="shared" si="30"/>
        <v>0.40811824398852853</v>
      </c>
      <c r="X81" s="14">
        <f t="shared" si="31"/>
        <v>7.1696448268255025E-2</v>
      </c>
      <c r="Y81" s="12">
        <f t="shared" si="32"/>
        <v>4.9636002647253472E-2</v>
      </c>
      <c r="AC81" s="248"/>
    </row>
    <row r="82" spans="1:29" ht="20.100000000000001" customHeight="1">
      <c r="A82" s="10" t="s">
        <v>15</v>
      </c>
      <c r="B82" s="244">
        <f t="shared" si="18"/>
        <v>22240</v>
      </c>
      <c r="C82" s="251">
        <v>16051</v>
      </c>
      <c r="D82" s="251">
        <v>6016</v>
      </c>
      <c r="E82" s="251">
        <v>147</v>
      </c>
      <c r="F82" s="251">
        <v>26</v>
      </c>
      <c r="G82" s="251">
        <v>0</v>
      </c>
      <c r="H82" s="69">
        <f t="shared" si="20"/>
        <v>99.999999999999986</v>
      </c>
      <c r="I82" s="14">
        <f t="shared" si="21"/>
        <v>72.171762589928051</v>
      </c>
      <c r="J82" s="14">
        <f t="shared" si="22"/>
        <v>27.050359712230215</v>
      </c>
      <c r="K82" s="22">
        <f t="shared" si="23"/>
        <v>0.66097122302158273</v>
      </c>
      <c r="L82" s="14">
        <f t="shared" si="24"/>
        <v>0.11690647482014388</v>
      </c>
      <c r="M82" s="14">
        <f t="shared" si="25"/>
        <v>0</v>
      </c>
      <c r="N82" s="244">
        <f t="shared" si="26"/>
        <v>8652</v>
      </c>
      <c r="O82" s="291">
        <v>7409</v>
      </c>
      <c r="P82" s="291">
        <v>1186</v>
      </c>
      <c r="Q82" s="291">
        <v>50</v>
      </c>
      <c r="R82" s="251">
        <v>7</v>
      </c>
      <c r="S82" s="251">
        <v>0</v>
      </c>
      <c r="T82" s="69">
        <f t="shared" si="27"/>
        <v>38.902877697841724</v>
      </c>
      <c r="U82" s="14">
        <f t="shared" si="28"/>
        <v>33.313848920863308</v>
      </c>
      <c r="V82" s="14">
        <f t="shared" si="29"/>
        <v>5.3327338129496402</v>
      </c>
      <c r="W82" s="22">
        <f t="shared" si="30"/>
        <v>0.22482014388489208</v>
      </c>
      <c r="X82" s="14">
        <f t="shared" si="31"/>
        <v>3.1474820143884891E-2</v>
      </c>
      <c r="Y82" s="12">
        <f t="shared" si="32"/>
        <v>0</v>
      </c>
      <c r="AC82" s="248"/>
    </row>
    <row r="83" spans="1:29" ht="20.100000000000001" customHeight="1">
      <c r="A83" s="10" t="s">
        <v>16</v>
      </c>
      <c r="B83" s="244">
        <f t="shared" si="18"/>
        <v>15920</v>
      </c>
      <c r="C83" s="251">
        <v>13746</v>
      </c>
      <c r="D83" s="251">
        <v>1446</v>
      </c>
      <c r="E83" s="251">
        <v>606</v>
      </c>
      <c r="F83" s="251">
        <v>120</v>
      </c>
      <c r="G83" s="251">
        <v>2</v>
      </c>
      <c r="H83" s="69">
        <f t="shared" si="20"/>
        <v>100</v>
      </c>
      <c r="I83" s="14">
        <f t="shared" si="21"/>
        <v>86.344221105527637</v>
      </c>
      <c r="J83" s="14">
        <f t="shared" si="22"/>
        <v>9.0829145728643219</v>
      </c>
      <c r="K83" s="22">
        <f t="shared" si="23"/>
        <v>3.8065326633165828</v>
      </c>
      <c r="L83" s="14">
        <f t="shared" si="24"/>
        <v>0.75376884422110546</v>
      </c>
      <c r="M83" s="14">
        <f t="shared" si="25"/>
        <v>1.2562814070351759E-2</v>
      </c>
      <c r="N83" s="244">
        <f t="shared" si="26"/>
        <v>7460</v>
      </c>
      <c r="O83" s="291">
        <v>7093</v>
      </c>
      <c r="P83" s="291">
        <v>219</v>
      </c>
      <c r="Q83" s="291">
        <v>126</v>
      </c>
      <c r="R83" s="251">
        <v>21</v>
      </c>
      <c r="S83" s="251">
        <v>1</v>
      </c>
      <c r="T83" s="69">
        <f t="shared" si="27"/>
        <v>46.859296482412063</v>
      </c>
      <c r="U83" s="14">
        <f t="shared" si="28"/>
        <v>44.554020100502512</v>
      </c>
      <c r="V83" s="14">
        <f t="shared" si="29"/>
        <v>1.3756281407035176</v>
      </c>
      <c r="W83" s="22">
        <f t="shared" si="30"/>
        <v>0.79145728643216073</v>
      </c>
      <c r="X83" s="14">
        <f t="shared" si="31"/>
        <v>0.13190954773869346</v>
      </c>
      <c r="Y83" s="12">
        <f t="shared" si="32"/>
        <v>6.2814070351758797E-3</v>
      </c>
      <c r="AC83" s="248"/>
    </row>
    <row r="84" spans="1:29" ht="20.100000000000001" customHeight="1">
      <c r="A84" s="10" t="s">
        <v>17</v>
      </c>
      <c r="B84" s="244">
        <f t="shared" si="18"/>
        <v>15646</v>
      </c>
      <c r="C84" s="251">
        <v>13713</v>
      </c>
      <c r="D84" s="251">
        <v>1462</v>
      </c>
      <c r="E84" s="251">
        <v>273</v>
      </c>
      <c r="F84" s="251">
        <v>194</v>
      </c>
      <c r="G84" s="251">
        <v>4</v>
      </c>
      <c r="H84" s="69">
        <f t="shared" si="20"/>
        <v>100</v>
      </c>
      <c r="I84" s="14">
        <f t="shared" si="21"/>
        <v>87.645404576249518</v>
      </c>
      <c r="J84" s="14">
        <f t="shared" si="22"/>
        <v>9.3442413396395239</v>
      </c>
      <c r="K84" s="22">
        <f t="shared" si="23"/>
        <v>1.7448549149942476</v>
      </c>
      <c r="L84" s="14">
        <f t="shared" si="24"/>
        <v>1.2399335293365716</v>
      </c>
      <c r="M84" s="14">
        <f t="shared" si="25"/>
        <v>2.5565639780135499E-2</v>
      </c>
      <c r="N84" s="244">
        <f t="shared" si="26"/>
        <v>7611</v>
      </c>
      <c r="O84" s="291">
        <v>7293</v>
      </c>
      <c r="P84" s="291">
        <v>245</v>
      </c>
      <c r="Q84" s="291">
        <v>46</v>
      </c>
      <c r="R84" s="251">
        <v>26</v>
      </c>
      <c r="S84" s="251">
        <v>1</v>
      </c>
      <c r="T84" s="69">
        <f t="shared" si="27"/>
        <v>48.645021091652815</v>
      </c>
      <c r="U84" s="14">
        <f t="shared" si="28"/>
        <v>46.612552729132048</v>
      </c>
      <c r="V84" s="14">
        <f t="shared" si="29"/>
        <v>1.5658954365332993</v>
      </c>
      <c r="W84" s="22">
        <f t="shared" si="30"/>
        <v>0.29400485747155825</v>
      </c>
      <c r="X84" s="14">
        <f t="shared" si="31"/>
        <v>0.16617665857088074</v>
      </c>
      <c r="Y84" s="12">
        <f t="shared" si="32"/>
        <v>6.3914099450338747E-3</v>
      </c>
      <c r="AC84" s="248"/>
    </row>
    <row r="85" spans="1:29" ht="20.100000000000001" customHeight="1">
      <c r="A85" s="10" t="s">
        <v>18</v>
      </c>
      <c r="B85" s="244">
        <f t="shared" si="18"/>
        <v>28267</v>
      </c>
      <c r="C85" s="251">
        <v>24062</v>
      </c>
      <c r="D85" s="251">
        <v>3687</v>
      </c>
      <c r="E85" s="251">
        <v>330</v>
      </c>
      <c r="F85" s="251">
        <v>114</v>
      </c>
      <c r="G85" s="251">
        <v>74</v>
      </c>
      <c r="H85" s="69">
        <f t="shared" si="20"/>
        <v>100</v>
      </c>
      <c r="I85" s="14">
        <f t="shared" si="21"/>
        <v>85.123996179290344</v>
      </c>
      <c r="J85" s="14">
        <f t="shared" si="22"/>
        <v>13.043478260869565</v>
      </c>
      <c r="K85" s="22">
        <f t="shared" si="23"/>
        <v>1.167439063218594</v>
      </c>
      <c r="L85" s="14">
        <f t="shared" si="24"/>
        <v>0.40329713093005981</v>
      </c>
      <c r="M85" s="14">
        <f t="shared" si="25"/>
        <v>0.26178936569144229</v>
      </c>
      <c r="N85" s="244">
        <f t="shared" si="26"/>
        <v>13587</v>
      </c>
      <c r="O85" s="291">
        <v>12996</v>
      </c>
      <c r="P85" s="291">
        <v>476</v>
      </c>
      <c r="Q85" s="291">
        <v>72</v>
      </c>
      <c r="R85" s="251">
        <v>33</v>
      </c>
      <c r="S85" s="251">
        <v>10</v>
      </c>
      <c r="T85" s="69">
        <f t="shared" si="27"/>
        <v>48.066650157427389</v>
      </c>
      <c r="U85" s="14">
        <f t="shared" si="28"/>
        <v>45.975872926026817</v>
      </c>
      <c r="V85" s="14">
        <f t="shared" si="29"/>
        <v>1.6839424063395478</v>
      </c>
      <c r="W85" s="22">
        <f t="shared" si="30"/>
        <v>0.25471397742951146</v>
      </c>
      <c r="X85" s="14">
        <f t="shared" si="31"/>
        <v>0.11674390632185941</v>
      </c>
      <c r="Y85" s="12">
        <f t="shared" si="32"/>
        <v>3.5376941309654367E-2</v>
      </c>
      <c r="AC85" s="248"/>
    </row>
    <row r="86" spans="1:29" ht="20.100000000000001" customHeight="1">
      <c r="A86" s="10" t="s">
        <v>19</v>
      </c>
      <c r="B86" s="244">
        <f t="shared" si="18"/>
        <v>19683</v>
      </c>
      <c r="C86" s="251">
        <v>14816</v>
      </c>
      <c r="D86" s="251">
        <v>2874</v>
      </c>
      <c r="E86" s="251">
        <v>424</v>
      </c>
      <c r="F86" s="251">
        <v>274</v>
      </c>
      <c r="G86" s="251">
        <v>1295</v>
      </c>
      <c r="H86" s="69">
        <f t="shared" si="20"/>
        <v>99.999999999999986</v>
      </c>
      <c r="I86" s="14">
        <f t="shared" si="21"/>
        <v>75.273078290910931</v>
      </c>
      <c r="J86" s="14">
        <f t="shared" si="22"/>
        <v>14.601432708428593</v>
      </c>
      <c r="K86" s="22">
        <f t="shared" si="23"/>
        <v>2.1541431692323325</v>
      </c>
      <c r="L86" s="14">
        <f t="shared" si="24"/>
        <v>1.3920642178529694</v>
      </c>
      <c r="M86" s="14">
        <f t="shared" si="25"/>
        <v>6.5792816135751666</v>
      </c>
      <c r="N86" s="244">
        <f t="shared" si="26"/>
        <v>8459</v>
      </c>
      <c r="O86" s="291">
        <v>7964</v>
      </c>
      <c r="P86" s="291">
        <v>338</v>
      </c>
      <c r="Q86" s="291">
        <v>77</v>
      </c>
      <c r="R86" s="251">
        <v>48</v>
      </c>
      <c r="S86" s="251">
        <v>32</v>
      </c>
      <c r="T86" s="69">
        <f t="shared" si="27"/>
        <v>42.976172331453533</v>
      </c>
      <c r="U86" s="14">
        <f t="shared" si="28"/>
        <v>40.461311791901636</v>
      </c>
      <c r="V86" s="14">
        <f t="shared" si="29"/>
        <v>1.717217903774831</v>
      </c>
      <c r="W86" s="22">
        <f t="shared" si="30"/>
        <v>0.39120052837473956</v>
      </c>
      <c r="X86" s="14">
        <f t="shared" si="31"/>
        <v>0.24386526444139614</v>
      </c>
      <c r="Y86" s="12">
        <f t="shared" si="32"/>
        <v>0.16257684296093075</v>
      </c>
      <c r="AC86" s="248"/>
    </row>
    <row r="87" spans="1:29" ht="20.100000000000001" customHeight="1">
      <c r="A87" s="10" t="s">
        <v>20</v>
      </c>
      <c r="B87" s="244">
        <f t="shared" si="18"/>
        <v>28554</v>
      </c>
      <c r="C87" s="251">
        <v>17952</v>
      </c>
      <c r="D87" s="251">
        <v>8949</v>
      </c>
      <c r="E87" s="251">
        <v>382</v>
      </c>
      <c r="F87" s="251">
        <v>146</v>
      </c>
      <c r="G87" s="251">
        <v>1125</v>
      </c>
      <c r="H87" s="69">
        <f t="shared" si="20"/>
        <v>99.999999999999986</v>
      </c>
      <c r="I87" s="14">
        <f t="shared" si="21"/>
        <v>62.870350914057568</v>
      </c>
      <c r="J87" s="14">
        <f t="shared" si="22"/>
        <v>31.340617776843878</v>
      </c>
      <c r="K87" s="22">
        <f t="shared" si="23"/>
        <v>1.3378160678013589</v>
      </c>
      <c r="L87" s="14">
        <f t="shared" si="24"/>
        <v>0.51131190025915807</v>
      </c>
      <c r="M87" s="14">
        <f t="shared" si="25"/>
        <v>3.9399033410380335</v>
      </c>
      <c r="N87" s="244">
        <f t="shared" si="26"/>
        <v>9534</v>
      </c>
      <c r="O87" s="291">
        <v>8681</v>
      </c>
      <c r="P87" s="291">
        <v>652</v>
      </c>
      <c r="Q87" s="291">
        <v>112</v>
      </c>
      <c r="R87" s="251">
        <v>38</v>
      </c>
      <c r="S87" s="251">
        <v>51</v>
      </c>
      <c r="T87" s="69">
        <f t="shared" si="27"/>
        <v>33.389367514183647</v>
      </c>
      <c r="U87" s="14">
        <f t="shared" si="28"/>
        <v>30.402045247601034</v>
      </c>
      <c r="V87" s="14">
        <f t="shared" si="29"/>
        <v>2.2833928696504868</v>
      </c>
      <c r="W87" s="22">
        <f t="shared" si="30"/>
        <v>0.39223926595223085</v>
      </c>
      <c r="X87" s="14">
        <f t="shared" si="31"/>
        <v>0.1330811795195069</v>
      </c>
      <c r="Y87" s="12">
        <f t="shared" si="32"/>
        <v>0.17860895146039082</v>
      </c>
      <c r="AC87" s="248"/>
    </row>
    <row r="88" spans="1:29" ht="20.100000000000001" customHeight="1">
      <c r="A88" s="10" t="s">
        <v>21</v>
      </c>
      <c r="B88" s="244">
        <f t="shared" si="18"/>
        <v>14212</v>
      </c>
      <c r="C88" s="251">
        <v>13199</v>
      </c>
      <c r="D88" s="251">
        <v>736</v>
      </c>
      <c r="E88" s="251">
        <v>199</v>
      </c>
      <c r="F88" s="251">
        <v>78</v>
      </c>
      <c r="G88" s="251">
        <v>0</v>
      </c>
      <c r="H88" s="69">
        <f t="shared" si="20"/>
        <v>100</v>
      </c>
      <c r="I88" s="14">
        <f t="shared" si="21"/>
        <v>92.872220658598366</v>
      </c>
      <c r="J88" s="14">
        <f t="shared" si="22"/>
        <v>5.1787222065859844</v>
      </c>
      <c r="K88" s="22">
        <f t="shared" si="23"/>
        <v>1.400225161835069</v>
      </c>
      <c r="L88" s="14">
        <f t="shared" si="24"/>
        <v>0.54883197298057973</v>
      </c>
      <c r="M88" s="14">
        <f t="shared" si="25"/>
        <v>0</v>
      </c>
      <c r="N88" s="244">
        <f t="shared" si="26"/>
        <v>6966</v>
      </c>
      <c r="O88" s="291">
        <v>6793</v>
      </c>
      <c r="P88" s="291">
        <v>130</v>
      </c>
      <c r="Q88" s="291">
        <v>38</v>
      </c>
      <c r="R88" s="251">
        <v>5</v>
      </c>
      <c r="S88" s="251">
        <v>0</v>
      </c>
      <c r="T88" s="69">
        <f t="shared" si="27"/>
        <v>49.014916971573314</v>
      </c>
      <c r="U88" s="14">
        <f t="shared" si="28"/>
        <v>47.797635800731776</v>
      </c>
      <c r="V88" s="14">
        <f t="shared" si="29"/>
        <v>0.91471995496763303</v>
      </c>
      <c r="W88" s="22">
        <f t="shared" si="30"/>
        <v>0.26737967914438499</v>
      </c>
      <c r="X88" s="14">
        <f t="shared" si="31"/>
        <v>3.5181536729524343E-2</v>
      </c>
      <c r="Y88" s="12">
        <f t="shared" si="32"/>
        <v>0</v>
      </c>
      <c r="AC88" s="248"/>
    </row>
    <row r="89" spans="1:29" ht="20.100000000000001" customHeight="1">
      <c r="A89" s="10" t="s">
        <v>22</v>
      </c>
      <c r="B89" s="244">
        <f t="shared" si="18"/>
        <v>19794</v>
      </c>
      <c r="C89" s="251">
        <v>15592</v>
      </c>
      <c r="D89" s="251">
        <v>3107</v>
      </c>
      <c r="E89" s="251">
        <v>793</v>
      </c>
      <c r="F89" s="251">
        <v>212</v>
      </c>
      <c r="G89" s="251">
        <v>90</v>
      </c>
      <c r="H89" s="69">
        <f t="shared" si="20"/>
        <v>100</v>
      </c>
      <c r="I89" s="14">
        <f t="shared" si="21"/>
        <v>78.771344851975343</v>
      </c>
      <c r="J89" s="14">
        <f t="shared" si="22"/>
        <v>15.696675760331413</v>
      </c>
      <c r="K89" s="22">
        <f t="shared" si="23"/>
        <v>4.0062645246034156</v>
      </c>
      <c r="L89" s="14">
        <f t="shared" si="24"/>
        <v>1.0710316257451753</v>
      </c>
      <c r="M89" s="14">
        <f t="shared" si="25"/>
        <v>0.45468323734464994</v>
      </c>
      <c r="N89" s="244">
        <f t="shared" si="26"/>
        <v>9289</v>
      </c>
      <c r="O89" s="291">
        <v>8582</v>
      </c>
      <c r="P89" s="291">
        <v>526</v>
      </c>
      <c r="Q89" s="291">
        <v>145</v>
      </c>
      <c r="R89" s="251">
        <v>26</v>
      </c>
      <c r="S89" s="251">
        <v>10</v>
      </c>
      <c r="T89" s="69">
        <f t="shared" si="27"/>
        <v>46.928362129938357</v>
      </c>
      <c r="U89" s="14">
        <f t="shared" si="28"/>
        <v>43.356572698797613</v>
      </c>
      <c r="V89" s="14">
        <f t="shared" si="29"/>
        <v>2.6573709204809539</v>
      </c>
      <c r="W89" s="22">
        <f t="shared" si="30"/>
        <v>0.73254521572193598</v>
      </c>
      <c r="X89" s="14">
        <f t="shared" si="31"/>
        <v>0.13135293523289887</v>
      </c>
      <c r="Y89" s="12">
        <f t="shared" si="32"/>
        <v>5.0520359704961097E-2</v>
      </c>
      <c r="AC89" s="248"/>
    </row>
    <row r="90" spans="1:29" ht="20.100000000000001" customHeight="1">
      <c r="A90" s="10" t="s">
        <v>23</v>
      </c>
      <c r="B90" s="244">
        <f t="shared" si="18"/>
        <v>15221</v>
      </c>
      <c r="C90" s="251">
        <v>13607</v>
      </c>
      <c r="D90" s="251">
        <v>1164</v>
      </c>
      <c r="E90" s="251">
        <v>411</v>
      </c>
      <c r="F90" s="251">
        <v>36</v>
      </c>
      <c r="G90" s="251">
        <v>3</v>
      </c>
      <c r="H90" s="69">
        <f t="shared" si="20"/>
        <v>100</v>
      </c>
      <c r="I90" s="14">
        <f t="shared" si="21"/>
        <v>89.396228894290786</v>
      </c>
      <c r="J90" s="14">
        <f t="shared" si="22"/>
        <v>7.6473293476118513</v>
      </c>
      <c r="K90" s="22">
        <f t="shared" si="23"/>
        <v>2.7002168057289269</v>
      </c>
      <c r="L90" s="14">
        <f t="shared" si="24"/>
        <v>0.23651534064778923</v>
      </c>
      <c r="M90" s="14">
        <f t="shared" si="25"/>
        <v>1.9709611720649101E-2</v>
      </c>
      <c r="N90" s="244">
        <f t="shared" si="26"/>
        <v>7226</v>
      </c>
      <c r="O90" s="291">
        <v>6904</v>
      </c>
      <c r="P90" s="291">
        <v>191</v>
      </c>
      <c r="Q90" s="291">
        <v>123</v>
      </c>
      <c r="R90" s="251">
        <v>7</v>
      </c>
      <c r="S90" s="251">
        <v>1</v>
      </c>
      <c r="T90" s="69">
        <f t="shared" si="27"/>
        <v>47.473884764470135</v>
      </c>
      <c r="U90" s="14">
        <f t="shared" si="28"/>
        <v>45.358386439787132</v>
      </c>
      <c r="V90" s="14">
        <f t="shared" si="29"/>
        <v>1.2548452795479927</v>
      </c>
      <c r="W90" s="22">
        <f t="shared" si="30"/>
        <v>0.80809408054661325</v>
      </c>
      <c r="X90" s="14">
        <f t="shared" si="31"/>
        <v>4.5989094014847902E-2</v>
      </c>
      <c r="Y90" s="12">
        <f t="shared" si="32"/>
        <v>6.569870573549701E-3</v>
      </c>
      <c r="AC90" s="248"/>
    </row>
    <row r="91" spans="1:29" ht="20.100000000000001" customHeight="1">
      <c r="A91" s="10" t="s">
        <v>24</v>
      </c>
      <c r="B91" s="244">
        <f t="shared" si="18"/>
        <v>20114</v>
      </c>
      <c r="C91" s="251">
        <v>17499</v>
      </c>
      <c r="D91" s="251">
        <v>1835</v>
      </c>
      <c r="E91" s="251">
        <v>487</v>
      </c>
      <c r="F91" s="251">
        <v>293</v>
      </c>
      <c r="G91" s="251">
        <v>0</v>
      </c>
      <c r="H91" s="69">
        <f t="shared" si="20"/>
        <v>100.00000000000001</v>
      </c>
      <c r="I91" s="14">
        <f t="shared" si="21"/>
        <v>86.999105100924737</v>
      </c>
      <c r="J91" s="14">
        <f t="shared" si="22"/>
        <v>9.1229989062344643</v>
      </c>
      <c r="K91" s="22">
        <f t="shared" si="23"/>
        <v>2.4211991647608633</v>
      </c>
      <c r="L91" s="14">
        <f t="shared" si="24"/>
        <v>1.4566968280799442</v>
      </c>
      <c r="M91" s="14">
        <f t="shared" si="25"/>
        <v>0</v>
      </c>
      <c r="N91" s="244">
        <f t="shared" si="26"/>
        <v>9128</v>
      </c>
      <c r="O91" s="291">
        <v>8755</v>
      </c>
      <c r="P91" s="291">
        <v>266</v>
      </c>
      <c r="Q91" s="291">
        <v>71</v>
      </c>
      <c r="R91" s="251">
        <v>36</v>
      </c>
      <c r="S91" s="251">
        <v>0</v>
      </c>
      <c r="T91" s="69">
        <f t="shared" si="27"/>
        <v>45.381326439296011</v>
      </c>
      <c r="U91" s="14">
        <f t="shared" si="28"/>
        <v>43.526896688873421</v>
      </c>
      <c r="V91" s="14">
        <f t="shared" si="29"/>
        <v>1.3224619667893009</v>
      </c>
      <c r="W91" s="22">
        <f t="shared" si="30"/>
        <v>0.35298796857909914</v>
      </c>
      <c r="X91" s="14">
        <f t="shared" si="31"/>
        <v>0.17897981505419111</v>
      </c>
      <c r="Y91" s="12">
        <f t="shared" si="32"/>
        <v>0</v>
      </c>
      <c r="AC91" s="248"/>
    </row>
    <row r="92" spans="1:29" ht="20.100000000000001" customHeight="1">
      <c r="A92" s="10" t="s">
        <v>25</v>
      </c>
      <c r="B92" s="244">
        <f t="shared" si="18"/>
        <v>13599</v>
      </c>
      <c r="C92" s="251">
        <v>12399</v>
      </c>
      <c r="D92" s="251">
        <v>799</v>
      </c>
      <c r="E92" s="251">
        <v>312</v>
      </c>
      <c r="F92" s="251">
        <v>89</v>
      </c>
      <c r="G92" s="251">
        <v>0</v>
      </c>
      <c r="H92" s="69">
        <f t="shared" si="20"/>
        <v>100.00000000000001</v>
      </c>
      <c r="I92" s="14">
        <f t="shared" si="21"/>
        <v>91.175821751599386</v>
      </c>
      <c r="J92" s="14">
        <f t="shared" si="22"/>
        <v>5.8754320170600778</v>
      </c>
      <c r="K92" s="22">
        <f t="shared" si="23"/>
        <v>2.2942863445841608</v>
      </c>
      <c r="L92" s="14">
        <f t="shared" si="24"/>
        <v>0.65445988675637912</v>
      </c>
      <c r="M92" s="14">
        <f t="shared" si="25"/>
        <v>0</v>
      </c>
      <c r="N92" s="244">
        <f t="shared" si="26"/>
        <v>6826</v>
      </c>
      <c r="O92" s="291">
        <v>6675</v>
      </c>
      <c r="P92" s="291">
        <v>81</v>
      </c>
      <c r="Q92" s="291">
        <v>59</v>
      </c>
      <c r="R92" s="251">
        <v>11</v>
      </c>
      <c r="S92" s="251">
        <v>0</v>
      </c>
      <c r="T92" s="69">
        <f t="shared" si="27"/>
        <v>50.194867269652178</v>
      </c>
      <c r="U92" s="14">
        <f t="shared" si="28"/>
        <v>49.084491506728433</v>
      </c>
      <c r="V92" s="14">
        <f t="shared" si="29"/>
        <v>0.59563203176704171</v>
      </c>
      <c r="W92" s="22">
        <f t="shared" si="30"/>
        <v>0.43385543054636366</v>
      </c>
      <c r="X92" s="14">
        <f t="shared" si="31"/>
        <v>8.0888300610338998E-2</v>
      </c>
      <c r="Y92" s="12">
        <f t="shared" si="32"/>
        <v>0</v>
      </c>
      <c r="AC92" s="248"/>
    </row>
    <row r="93" spans="1:29" ht="20.100000000000001" customHeight="1" thickBot="1">
      <c r="A93" s="11" t="s">
        <v>26</v>
      </c>
      <c r="B93" s="246">
        <f t="shared" si="18"/>
        <v>15316</v>
      </c>
      <c r="C93" s="252">
        <v>15216</v>
      </c>
      <c r="D93" s="252">
        <v>20</v>
      </c>
      <c r="E93" s="252">
        <v>44</v>
      </c>
      <c r="F93" s="252">
        <v>36</v>
      </c>
      <c r="G93" s="252">
        <v>0</v>
      </c>
      <c r="H93" s="70">
        <f t="shared" si="20"/>
        <v>100</v>
      </c>
      <c r="I93" s="15">
        <f t="shared" si="21"/>
        <v>99.347088012535906</v>
      </c>
      <c r="J93" s="15">
        <f t="shared" si="22"/>
        <v>0.13058239749281797</v>
      </c>
      <c r="K93" s="23">
        <f t="shared" si="23"/>
        <v>0.28728127448419949</v>
      </c>
      <c r="L93" s="15">
        <f t="shared" si="24"/>
        <v>0.23504831548707233</v>
      </c>
      <c r="M93" s="15">
        <f t="shared" si="25"/>
        <v>0</v>
      </c>
      <c r="N93" s="246">
        <f t="shared" si="26"/>
        <v>8641</v>
      </c>
      <c r="O93" s="292">
        <v>8631</v>
      </c>
      <c r="P93" s="292">
        <v>2</v>
      </c>
      <c r="Q93" s="292">
        <v>2</v>
      </c>
      <c r="R93" s="252">
        <v>6</v>
      </c>
      <c r="S93" s="252">
        <v>0</v>
      </c>
      <c r="T93" s="70">
        <f t="shared" si="27"/>
        <v>56.418124836772002</v>
      </c>
      <c r="U93" s="15">
        <f t="shared" si="28"/>
        <v>56.352833638025587</v>
      </c>
      <c r="V93" s="15">
        <f t="shared" si="29"/>
        <v>1.3058239749281797E-2</v>
      </c>
      <c r="W93" s="23">
        <f t="shared" si="30"/>
        <v>1.3058239749281797E-2</v>
      </c>
      <c r="X93" s="15">
        <f t="shared" si="31"/>
        <v>3.9174719247845394E-2</v>
      </c>
      <c r="Y93" s="13">
        <f t="shared" si="32"/>
        <v>0</v>
      </c>
      <c r="AC93" s="248"/>
    </row>
    <row r="94" spans="1:29" s="231" customFormat="1">
      <c r="A94" s="230" t="s">
        <v>384</v>
      </c>
    </row>
    <row r="95" spans="1:29" s="231" customFormat="1">
      <c r="A95" s="230" t="s">
        <v>242</v>
      </c>
    </row>
    <row r="96" spans="1:29" ht="30" customHeight="1"/>
    <row r="97" spans="1:29" ht="19.5">
      <c r="A97" s="5" t="s">
        <v>294</v>
      </c>
      <c r="E97" s="1"/>
      <c r="I97" s="1"/>
      <c r="J97" s="1" t="s">
        <v>34</v>
      </c>
      <c r="L97" s="1"/>
      <c r="M97" s="1"/>
      <c r="AC97" s="1"/>
    </row>
    <row r="98" spans="1:29" ht="5.0999999999999996" customHeight="1" thickBot="1"/>
    <row r="99" spans="1:29" ht="20.100000000000001" customHeight="1">
      <c r="A99" s="467" t="s">
        <v>4</v>
      </c>
      <c r="B99" s="8" t="s">
        <v>96</v>
      </c>
      <c r="C99" s="6"/>
      <c r="D99" s="6"/>
      <c r="E99" s="7"/>
      <c r="F99" s="6" t="s">
        <v>95</v>
      </c>
      <c r="G99" s="6"/>
      <c r="H99" s="24"/>
      <c r="I99" s="6"/>
      <c r="J99" s="7"/>
    </row>
    <row r="100" spans="1:29" ht="20.100000000000001" customHeight="1">
      <c r="A100" s="468"/>
      <c r="B100" s="469" t="s">
        <v>30</v>
      </c>
      <c r="C100" s="99"/>
      <c r="D100" s="99"/>
      <c r="E100" s="488" t="s">
        <v>29</v>
      </c>
      <c r="F100" s="469" t="s">
        <v>30</v>
      </c>
      <c r="G100" s="99"/>
      <c r="H100" s="99"/>
      <c r="I100" s="486" t="s">
        <v>29</v>
      </c>
      <c r="J100" s="482" t="s">
        <v>60</v>
      </c>
    </row>
    <row r="101" spans="1:29" ht="20.100000000000001" customHeight="1" thickBot="1">
      <c r="A101" s="468"/>
      <c r="B101" s="472"/>
      <c r="C101" s="25" t="s">
        <v>31</v>
      </c>
      <c r="D101" s="25" t="s">
        <v>32</v>
      </c>
      <c r="E101" s="495"/>
      <c r="F101" s="472"/>
      <c r="G101" s="25" t="s">
        <v>31</v>
      </c>
      <c r="H101" s="25" t="s">
        <v>32</v>
      </c>
      <c r="I101" s="494"/>
      <c r="J101" s="484"/>
    </row>
    <row r="102" spans="1:29" ht="20.100000000000001" customHeight="1" thickBot="1">
      <c r="A102" s="32" t="s">
        <v>27</v>
      </c>
      <c r="B102" s="240">
        <f t="shared" ref="B102:B124" si="33">SUM(C102:D102)</f>
        <v>150681</v>
      </c>
      <c r="C102" s="241">
        <f>SUM(C103:C124)</f>
        <v>95433</v>
      </c>
      <c r="D102" s="241">
        <f>SUM(D103:D124)</f>
        <v>55248</v>
      </c>
      <c r="E102" s="34">
        <f>SUM(E103:E124)</f>
        <v>100</v>
      </c>
      <c r="F102" s="240">
        <f t="shared" ref="F102:F124" si="34">SUM(G102:H102)</f>
        <v>49414</v>
      </c>
      <c r="G102" s="241">
        <f>SUM(G103:G124)</f>
        <v>32794</v>
      </c>
      <c r="H102" s="241">
        <f>SUM(H103:H124)</f>
        <v>16620</v>
      </c>
      <c r="I102" s="33">
        <f>SUM(I103:I124)</f>
        <v>100</v>
      </c>
      <c r="J102" s="36">
        <f t="shared" ref="J102:J124" si="35">F102/B102*100</f>
        <v>32.793782892335464</v>
      </c>
      <c r="L102" s="146"/>
    </row>
    <row r="103" spans="1:29" ht="20.100000000000001" customHeight="1">
      <c r="A103" s="29" t="s">
        <v>5</v>
      </c>
      <c r="B103" s="242">
        <f t="shared" si="33"/>
        <v>14476</v>
      </c>
      <c r="C103" s="250">
        <v>7950</v>
      </c>
      <c r="D103" s="250">
        <v>6526</v>
      </c>
      <c r="E103" s="38">
        <f t="shared" ref="E103:E124" si="36">B103/B$102*100</f>
        <v>9.6070506566853151</v>
      </c>
      <c r="F103" s="242">
        <f t="shared" si="34"/>
        <v>4446</v>
      </c>
      <c r="G103" s="250">
        <v>2635</v>
      </c>
      <c r="H103" s="250">
        <v>1811</v>
      </c>
      <c r="I103" s="38">
        <f t="shared" ref="I103:I124" si="37">F103/F$102*100</f>
        <v>8.997450115351926</v>
      </c>
      <c r="J103" s="30">
        <f t="shared" si="35"/>
        <v>30.712904117159432</v>
      </c>
    </row>
    <row r="104" spans="1:29" ht="20.100000000000001" customHeight="1">
      <c r="A104" s="10" t="s">
        <v>6</v>
      </c>
      <c r="B104" s="244">
        <f t="shared" si="33"/>
        <v>16477</v>
      </c>
      <c r="C104" s="251">
        <v>9732</v>
      </c>
      <c r="D104" s="251">
        <v>6745</v>
      </c>
      <c r="E104" s="14">
        <f t="shared" si="36"/>
        <v>10.935021668292618</v>
      </c>
      <c r="F104" s="244">
        <f t="shared" si="34"/>
        <v>4882</v>
      </c>
      <c r="G104" s="251">
        <v>3121</v>
      </c>
      <c r="H104" s="251">
        <v>1761</v>
      </c>
      <c r="I104" s="14">
        <f t="shared" si="37"/>
        <v>9.8797911523050139</v>
      </c>
      <c r="J104" s="12">
        <f t="shared" si="35"/>
        <v>29.629180069187349</v>
      </c>
    </row>
    <row r="105" spans="1:29" ht="20.100000000000001" customHeight="1">
      <c r="A105" s="10" t="s">
        <v>7</v>
      </c>
      <c r="B105" s="244">
        <f t="shared" si="33"/>
        <v>15248</v>
      </c>
      <c r="C105" s="291">
        <v>9016</v>
      </c>
      <c r="D105" s="291">
        <v>6232</v>
      </c>
      <c r="E105" s="14">
        <f t="shared" si="36"/>
        <v>10.119391296845654</v>
      </c>
      <c r="F105" s="244">
        <f t="shared" si="34"/>
        <v>4468</v>
      </c>
      <c r="G105" s="291">
        <v>2956</v>
      </c>
      <c r="H105" s="291">
        <v>1512</v>
      </c>
      <c r="I105" s="14">
        <f t="shared" si="37"/>
        <v>9.041971910794512</v>
      </c>
      <c r="J105" s="12">
        <f t="shared" si="35"/>
        <v>29.302203567681005</v>
      </c>
    </row>
    <row r="106" spans="1:29" ht="20.100000000000001" customHeight="1">
      <c r="A106" s="10" t="s">
        <v>8</v>
      </c>
      <c r="B106" s="244">
        <f t="shared" si="33"/>
        <v>12414</v>
      </c>
      <c r="C106" s="251">
        <v>7548</v>
      </c>
      <c r="D106" s="251">
        <v>4866</v>
      </c>
      <c r="E106" s="14">
        <f t="shared" si="36"/>
        <v>8.2385967706611982</v>
      </c>
      <c r="F106" s="244">
        <f t="shared" si="34"/>
        <v>3506</v>
      </c>
      <c r="G106" s="251">
        <v>2262</v>
      </c>
      <c r="H106" s="251">
        <v>1244</v>
      </c>
      <c r="I106" s="14">
        <f t="shared" si="37"/>
        <v>7.0951552191686567</v>
      </c>
      <c r="J106" s="12">
        <f t="shared" si="35"/>
        <v>28.242307072659901</v>
      </c>
    </row>
    <row r="107" spans="1:29" ht="20.100000000000001" customHeight="1">
      <c r="A107" s="10" t="s">
        <v>9</v>
      </c>
      <c r="B107" s="244">
        <f t="shared" si="33"/>
        <v>7688</v>
      </c>
      <c r="C107" s="251">
        <v>4722</v>
      </c>
      <c r="D107" s="251">
        <v>2966</v>
      </c>
      <c r="E107" s="14">
        <f t="shared" si="36"/>
        <v>5.1021694838765344</v>
      </c>
      <c r="F107" s="244">
        <f t="shared" si="34"/>
        <v>2025</v>
      </c>
      <c r="G107" s="251">
        <v>1422</v>
      </c>
      <c r="H107" s="251">
        <v>603</v>
      </c>
      <c r="I107" s="14">
        <f t="shared" si="37"/>
        <v>4.0980288986926778</v>
      </c>
      <c r="J107" s="12">
        <f t="shared" si="35"/>
        <v>26.339750260145685</v>
      </c>
    </row>
    <row r="108" spans="1:29" ht="20.100000000000001" customHeight="1">
      <c r="A108" s="10" t="s">
        <v>10</v>
      </c>
      <c r="B108" s="244">
        <f t="shared" si="33"/>
        <v>4860</v>
      </c>
      <c r="C108" s="251">
        <v>3217</v>
      </c>
      <c r="D108" s="251">
        <v>1643</v>
      </c>
      <c r="E108" s="14">
        <f t="shared" si="36"/>
        <v>3.2253568797658629</v>
      </c>
      <c r="F108" s="244">
        <f t="shared" si="34"/>
        <v>1580</v>
      </c>
      <c r="G108" s="251">
        <v>1118</v>
      </c>
      <c r="H108" s="251">
        <v>462</v>
      </c>
      <c r="I108" s="14">
        <f t="shared" si="37"/>
        <v>3.1974743999676205</v>
      </c>
      <c r="J108" s="12">
        <f t="shared" si="35"/>
        <v>32.510288065843625</v>
      </c>
    </row>
    <row r="109" spans="1:29" ht="20.100000000000001" customHeight="1">
      <c r="A109" s="10" t="s">
        <v>11</v>
      </c>
      <c r="B109" s="244">
        <f t="shared" si="33"/>
        <v>3093</v>
      </c>
      <c r="C109" s="251">
        <v>2117</v>
      </c>
      <c r="D109" s="251">
        <v>976</v>
      </c>
      <c r="E109" s="14">
        <f t="shared" si="36"/>
        <v>2.0526808290361758</v>
      </c>
      <c r="F109" s="244">
        <f t="shared" si="34"/>
        <v>1065</v>
      </c>
      <c r="G109" s="251">
        <v>745</v>
      </c>
      <c r="H109" s="251">
        <v>320</v>
      </c>
      <c r="I109" s="14">
        <f t="shared" si="37"/>
        <v>2.1552596430161493</v>
      </c>
      <c r="J109" s="12">
        <f t="shared" si="35"/>
        <v>34.43258971871969</v>
      </c>
    </row>
    <row r="110" spans="1:29" ht="20.100000000000001" customHeight="1">
      <c r="A110" s="10" t="s">
        <v>12</v>
      </c>
      <c r="B110" s="244">
        <f t="shared" si="33"/>
        <v>2570</v>
      </c>
      <c r="C110" s="251">
        <v>1678</v>
      </c>
      <c r="D110" s="251">
        <v>892</v>
      </c>
      <c r="E110" s="14">
        <f t="shared" si="36"/>
        <v>1.7055899549379152</v>
      </c>
      <c r="F110" s="244">
        <f t="shared" si="34"/>
        <v>923</v>
      </c>
      <c r="G110" s="251">
        <v>609</v>
      </c>
      <c r="H110" s="251">
        <v>314</v>
      </c>
      <c r="I110" s="14">
        <f t="shared" si="37"/>
        <v>1.8678916906139962</v>
      </c>
      <c r="J110" s="12">
        <f t="shared" si="35"/>
        <v>35.914396887159533</v>
      </c>
    </row>
    <row r="111" spans="1:29" ht="20.100000000000001" customHeight="1">
      <c r="A111" s="10" t="s">
        <v>13</v>
      </c>
      <c r="B111" s="244">
        <f t="shared" si="33"/>
        <v>6304</v>
      </c>
      <c r="C111" s="251">
        <v>4285</v>
      </c>
      <c r="D111" s="251">
        <v>2019</v>
      </c>
      <c r="E111" s="14">
        <f t="shared" si="36"/>
        <v>4.1836727921901229</v>
      </c>
      <c r="F111" s="244">
        <f t="shared" si="34"/>
        <v>2411</v>
      </c>
      <c r="G111" s="291">
        <v>1631</v>
      </c>
      <c r="H111" s="291">
        <v>780</v>
      </c>
      <c r="I111" s="14">
        <f t="shared" si="37"/>
        <v>4.8791840369126156</v>
      </c>
      <c r="J111" s="12">
        <f t="shared" si="35"/>
        <v>38.245558375634516</v>
      </c>
    </row>
    <row r="112" spans="1:29" ht="20.100000000000001" customHeight="1">
      <c r="A112" s="10" t="s">
        <v>14</v>
      </c>
      <c r="B112" s="244">
        <f t="shared" si="33"/>
        <v>4249</v>
      </c>
      <c r="C112" s="251">
        <v>2870</v>
      </c>
      <c r="D112" s="251">
        <v>1379</v>
      </c>
      <c r="E112" s="14">
        <f t="shared" si="36"/>
        <v>2.8198644819187555</v>
      </c>
      <c r="F112" s="244">
        <f t="shared" si="34"/>
        <v>1723</v>
      </c>
      <c r="G112" s="251">
        <v>1155</v>
      </c>
      <c r="H112" s="251">
        <v>568</v>
      </c>
      <c r="I112" s="14">
        <f t="shared" si="37"/>
        <v>3.486866070344437</v>
      </c>
      <c r="J112" s="12">
        <f t="shared" si="35"/>
        <v>40.550717815956695</v>
      </c>
    </row>
    <row r="113" spans="1:29" ht="20.100000000000001" customHeight="1">
      <c r="A113" s="10" t="s">
        <v>15</v>
      </c>
      <c r="B113" s="244">
        <f t="shared" si="33"/>
        <v>4686</v>
      </c>
      <c r="C113" s="251">
        <v>3051</v>
      </c>
      <c r="D113" s="251">
        <v>1635</v>
      </c>
      <c r="E113" s="14">
        <f t="shared" si="36"/>
        <v>3.1098811396260975</v>
      </c>
      <c r="F113" s="244">
        <f t="shared" si="34"/>
        <v>1296</v>
      </c>
      <c r="G113" s="251">
        <v>880</v>
      </c>
      <c r="H113" s="251">
        <v>416</v>
      </c>
      <c r="I113" s="14">
        <f t="shared" si="37"/>
        <v>2.6227384951633139</v>
      </c>
      <c r="J113" s="12">
        <f t="shared" si="35"/>
        <v>27.656850192061462</v>
      </c>
    </row>
    <row r="114" spans="1:29" ht="20.100000000000001" customHeight="1">
      <c r="A114" s="10" t="s">
        <v>16</v>
      </c>
      <c r="B114" s="244">
        <f t="shared" si="33"/>
        <v>5923</v>
      </c>
      <c r="C114" s="251">
        <v>3973</v>
      </c>
      <c r="D114" s="251">
        <v>1950</v>
      </c>
      <c r="E114" s="14">
        <f t="shared" si="36"/>
        <v>3.930820740504775</v>
      </c>
      <c r="F114" s="244">
        <f t="shared" si="34"/>
        <v>2559</v>
      </c>
      <c r="G114" s="251">
        <v>1689</v>
      </c>
      <c r="H114" s="251">
        <v>870</v>
      </c>
      <c r="I114" s="14">
        <f t="shared" si="37"/>
        <v>5.1786942971627479</v>
      </c>
      <c r="J114" s="12">
        <f t="shared" si="35"/>
        <v>43.204457200742866</v>
      </c>
    </row>
    <row r="115" spans="1:29" ht="20.100000000000001" customHeight="1">
      <c r="A115" s="10" t="s">
        <v>17</v>
      </c>
      <c r="B115" s="244">
        <f t="shared" si="33"/>
        <v>4281</v>
      </c>
      <c r="C115" s="251">
        <v>2922</v>
      </c>
      <c r="D115" s="251">
        <v>1359</v>
      </c>
      <c r="E115" s="14">
        <f t="shared" si="36"/>
        <v>2.8411013996456091</v>
      </c>
      <c r="F115" s="244">
        <f t="shared" si="34"/>
        <v>1669</v>
      </c>
      <c r="G115" s="251">
        <v>1139</v>
      </c>
      <c r="H115" s="251">
        <v>530</v>
      </c>
      <c r="I115" s="14">
        <f t="shared" si="37"/>
        <v>3.3775852997126323</v>
      </c>
      <c r="J115" s="12">
        <f t="shared" si="35"/>
        <v>38.986218173323991</v>
      </c>
    </row>
    <row r="116" spans="1:29" ht="20.100000000000001" customHeight="1">
      <c r="A116" s="10" t="s">
        <v>18</v>
      </c>
      <c r="B116" s="244">
        <f t="shared" si="33"/>
        <v>6888</v>
      </c>
      <c r="C116" s="251">
        <v>4779</v>
      </c>
      <c r="D116" s="251">
        <v>2109</v>
      </c>
      <c r="E116" s="14">
        <f t="shared" si="36"/>
        <v>4.5712465407051983</v>
      </c>
      <c r="F116" s="244">
        <f t="shared" si="34"/>
        <v>2292</v>
      </c>
      <c r="G116" s="251">
        <v>1594</v>
      </c>
      <c r="H116" s="251">
        <v>698</v>
      </c>
      <c r="I116" s="14">
        <f t="shared" si="37"/>
        <v>4.6383615979277124</v>
      </c>
      <c r="J116" s="12">
        <f t="shared" si="35"/>
        <v>33.275261324041807</v>
      </c>
    </row>
    <row r="117" spans="1:29" ht="20.100000000000001" customHeight="1">
      <c r="A117" s="10" t="s">
        <v>19</v>
      </c>
      <c r="B117" s="244">
        <f t="shared" si="33"/>
        <v>5637</v>
      </c>
      <c r="C117" s="251">
        <v>3755</v>
      </c>
      <c r="D117" s="251">
        <v>1882</v>
      </c>
      <c r="E117" s="14">
        <f t="shared" si="36"/>
        <v>3.7410157883210227</v>
      </c>
      <c r="F117" s="244">
        <f t="shared" si="34"/>
        <v>2126</v>
      </c>
      <c r="G117" s="251">
        <v>1393</v>
      </c>
      <c r="H117" s="251">
        <v>733</v>
      </c>
      <c r="I117" s="14">
        <f t="shared" si="37"/>
        <v>4.3024244141336467</v>
      </c>
      <c r="J117" s="12">
        <f t="shared" si="35"/>
        <v>37.715096682632606</v>
      </c>
    </row>
    <row r="118" spans="1:29" ht="20.100000000000001" customHeight="1">
      <c r="A118" s="10" t="s">
        <v>20</v>
      </c>
      <c r="B118" s="244">
        <f t="shared" si="33"/>
        <v>7750</v>
      </c>
      <c r="C118" s="251">
        <v>4984</v>
      </c>
      <c r="D118" s="251">
        <v>2766</v>
      </c>
      <c r="E118" s="14">
        <f t="shared" si="36"/>
        <v>5.1433160119723125</v>
      </c>
      <c r="F118" s="244">
        <f t="shared" si="34"/>
        <v>2377</v>
      </c>
      <c r="G118" s="251">
        <v>1602</v>
      </c>
      <c r="H118" s="251">
        <v>775</v>
      </c>
      <c r="I118" s="14">
        <f t="shared" si="37"/>
        <v>4.8103776257740716</v>
      </c>
      <c r="J118" s="12">
        <f t="shared" si="35"/>
        <v>30.670967741935485</v>
      </c>
    </row>
    <row r="119" spans="1:29" ht="20.100000000000001" customHeight="1">
      <c r="A119" s="10" t="s">
        <v>21</v>
      </c>
      <c r="B119" s="244">
        <f t="shared" si="33"/>
        <v>4638</v>
      </c>
      <c r="C119" s="251">
        <v>3297</v>
      </c>
      <c r="D119" s="251">
        <v>1341</v>
      </c>
      <c r="E119" s="14">
        <f t="shared" si="36"/>
        <v>3.0780257630358174</v>
      </c>
      <c r="F119" s="244">
        <f t="shared" si="34"/>
        <v>1716</v>
      </c>
      <c r="G119" s="251">
        <v>1220</v>
      </c>
      <c r="H119" s="251">
        <v>496</v>
      </c>
      <c r="I119" s="14">
        <f t="shared" si="37"/>
        <v>3.4727000445217953</v>
      </c>
      <c r="J119" s="12">
        <f t="shared" si="35"/>
        <v>36.998706338939193</v>
      </c>
    </row>
    <row r="120" spans="1:29" ht="20.100000000000001" customHeight="1">
      <c r="A120" s="10" t="s">
        <v>22</v>
      </c>
      <c r="B120" s="244">
        <f t="shared" si="33"/>
        <v>4349</v>
      </c>
      <c r="C120" s="251">
        <v>2806</v>
      </c>
      <c r="D120" s="251">
        <v>1543</v>
      </c>
      <c r="E120" s="14">
        <f t="shared" si="36"/>
        <v>2.8862298498151722</v>
      </c>
      <c r="F120" s="244">
        <f t="shared" si="34"/>
        <v>1543</v>
      </c>
      <c r="G120" s="251">
        <v>1004</v>
      </c>
      <c r="H120" s="251">
        <v>539</v>
      </c>
      <c r="I120" s="14">
        <f t="shared" si="37"/>
        <v>3.1225968349050874</v>
      </c>
      <c r="J120" s="12">
        <f t="shared" si="35"/>
        <v>35.47942055644976</v>
      </c>
    </row>
    <row r="121" spans="1:29" ht="20.100000000000001" customHeight="1">
      <c r="A121" s="10" t="s">
        <v>23</v>
      </c>
      <c r="B121" s="244">
        <f t="shared" si="33"/>
        <v>3999</v>
      </c>
      <c r="C121" s="251">
        <v>2748</v>
      </c>
      <c r="D121" s="251">
        <v>1251</v>
      </c>
      <c r="E121" s="14">
        <f t="shared" si="36"/>
        <v>2.6539510621777134</v>
      </c>
      <c r="F121" s="244">
        <f t="shared" si="34"/>
        <v>1363</v>
      </c>
      <c r="G121" s="251">
        <v>973</v>
      </c>
      <c r="H121" s="251">
        <v>390</v>
      </c>
      <c r="I121" s="14">
        <f t="shared" si="37"/>
        <v>2.7583275994657384</v>
      </c>
      <c r="J121" s="12">
        <f t="shared" si="35"/>
        <v>34.08352088022005</v>
      </c>
    </row>
    <row r="122" spans="1:29" ht="20.100000000000001" customHeight="1">
      <c r="A122" s="10" t="s">
        <v>24</v>
      </c>
      <c r="B122" s="244">
        <f t="shared" si="33"/>
        <v>5699</v>
      </c>
      <c r="C122" s="251">
        <v>3778</v>
      </c>
      <c r="D122" s="251">
        <v>1921</v>
      </c>
      <c r="E122" s="14">
        <f t="shared" si="36"/>
        <v>3.7821623164168012</v>
      </c>
      <c r="F122" s="244">
        <f t="shared" si="34"/>
        <v>1982</v>
      </c>
      <c r="G122" s="251">
        <v>1354</v>
      </c>
      <c r="H122" s="251">
        <v>628</v>
      </c>
      <c r="I122" s="14">
        <f t="shared" si="37"/>
        <v>4.0110090257821671</v>
      </c>
      <c r="J122" s="12">
        <f t="shared" si="35"/>
        <v>34.778031233549747</v>
      </c>
    </row>
    <row r="123" spans="1:29" ht="20.100000000000001" customHeight="1">
      <c r="A123" s="10" t="s">
        <v>25</v>
      </c>
      <c r="B123" s="244">
        <f t="shared" si="33"/>
        <v>3214</v>
      </c>
      <c r="C123" s="251">
        <v>2124</v>
      </c>
      <c r="D123" s="251">
        <v>1090</v>
      </c>
      <c r="E123" s="14">
        <f t="shared" si="36"/>
        <v>2.13298292419084</v>
      </c>
      <c r="F123" s="244">
        <f t="shared" si="34"/>
        <v>1169</v>
      </c>
      <c r="G123" s="251">
        <v>746</v>
      </c>
      <c r="H123" s="251">
        <v>423</v>
      </c>
      <c r="I123" s="14">
        <f t="shared" si="37"/>
        <v>2.3657263123811068</v>
      </c>
      <c r="J123" s="12">
        <f t="shared" si="35"/>
        <v>36.372121966397017</v>
      </c>
    </row>
    <row r="124" spans="1:29" ht="20.100000000000001" customHeight="1" thickBot="1">
      <c r="A124" s="11" t="s">
        <v>26</v>
      </c>
      <c r="B124" s="246">
        <f t="shared" si="33"/>
        <v>6238</v>
      </c>
      <c r="C124" s="252">
        <v>4081</v>
      </c>
      <c r="D124" s="252">
        <v>2157</v>
      </c>
      <c r="E124" s="15">
        <f t="shared" si="36"/>
        <v>4.1398716493784882</v>
      </c>
      <c r="F124" s="246">
        <f t="shared" si="34"/>
        <v>2293</v>
      </c>
      <c r="G124" s="252">
        <v>1546</v>
      </c>
      <c r="H124" s="252">
        <v>747</v>
      </c>
      <c r="I124" s="15">
        <f t="shared" si="37"/>
        <v>4.6403853159023765</v>
      </c>
      <c r="J124" s="13">
        <f t="shared" si="35"/>
        <v>36.758576466816287</v>
      </c>
    </row>
    <row r="125" spans="1:29" s="231" customFormat="1">
      <c r="A125" s="230" t="s">
        <v>384</v>
      </c>
    </row>
    <row r="126" spans="1:29" s="231" customFormat="1">
      <c r="A126" s="230" t="s">
        <v>242</v>
      </c>
    </row>
    <row r="127" spans="1:29" ht="30" customHeight="1"/>
    <row r="128" spans="1:29" ht="19.5">
      <c r="A128" s="5" t="s">
        <v>295</v>
      </c>
      <c r="E128" s="1"/>
      <c r="I128" s="1"/>
      <c r="J128" s="1" t="s">
        <v>97</v>
      </c>
      <c r="L128" s="1"/>
      <c r="M128" s="1"/>
      <c r="AC128" s="1" t="s">
        <v>34</v>
      </c>
    </row>
    <row r="129" spans="1:12" ht="5.0999999999999996" customHeight="1" thickBot="1"/>
    <row r="130" spans="1:12" ht="20.100000000000001" customHeight="1">
      <c r="A130" s="467" t="s">
        <v>4</v>
      </c>
      <c r="B130" s="8" t="s">
        <v>98</v>
      </c>
      <c r="C130" s="6"/>
      <c r="D130" s="6"/>
      <c r="E130" s="7"/>
      <c r="F130" s="6" t="s">
        <v>99</v>
      </c>
      <c r="G130" s="6"/>
      <c r="H130" s="24"/>
      <c r="I130" s="6"/>
      <c r="J130" s="7"/>
    </row>
    <row r="131" spans="1:12" ht="20.100000000000001" customHeight="1">
      <c r="A131" s="468"/>
      <c r="B131" s="469" t="s">
        <v>30</v>
      </c>
      <c r="C131" s="99"/>
      <c r="D131" s="99"/>
      <c r="E131" s="488" t="s">
        <v>29</v>
      </c>
      <c r="F131" s="469" t="s">
        <v>30</v>
      </c>
      <c r="G131" s="99"/>
      <c r="H131" s="99"/>
      <c r="I131" s="486" t="s">
        <v>29</v>
      </c>
      <c r="J131" s="482" t="s">
        <v>105</v>
      </c>
      <c r="L131" s="146"/>
    </row>
    <row r="132" spans="1:12" ht="20.100000000000001" customHeight="1" thickBot="1">
      <c r="A132" s="468"/>
      <c r="B132" s="472"/>
      <c r="C132" s="25" t="s">
        <v>31</v>
      </c>
      <c r="D132" s="25" t="s">
        <v>32</v>
      </c>
      <c r="E132" s="495"/>
      <c r="F132" s="472"/>
      <c r="G132" s="25" t="s">
        <v>31</v>
      </c>
      <c r="H132" s="25" t="s">
        <v>32</v>
      </c>
      <c r="I132" s="494"/>
      <c r="J132" s="484"/>
    </row>
    <row r="133" spans="1:12" ht="20.100000000000001" customHeight="1" thickBot="1">
      <c r="A133" s="32" t="s">
        <v>27</v>
      </c>
      <c r="B133" s="240">
        <f t="shared" ref="B133:B155" si="38">SUM(C133:D133)</f>
        <v>198442</v>
      </c>
      <c r="C133" s="241">
        <f>SUM(C134:C155)</f>
        <v>129209</v>
      </c>
      <c r="D133" s="241">
        <f>SUM(D134:D155)</f>
        <v>69233</v>
      </c>
      <c r="E133" s="34">
        <f>SUM(E134:E155)</f>
        <v>99.999999999999972</v>
      </c>
      <c r="F133" s="240">
        <f t="shared" ref="F133:F155" si="39">SUM(G133:H133)</f>
        <v>63111</v>
      </c>
      <c r="G133" s="241">
        <f>SUM(G134:G155)</f>
        <v>43421</v>
      </c>
      <c r="H133" s="241">
        <f>SUM(H134:H155)</f>
        <v>19690</v>
      </c>
      <c r="I133" s="33">
        <f>SUM(I134:I155)</f>
        <v>100.00000000000001</v>
      </c>
      <c r="J133" s="36">
        <f t="shared" ref="J133:J155" si="40">F133/B133*100</f>
        <v>31.803247296439263</v>
      </c>
    </row>
    <row r="134" spans="1:12" ht="20.100000000000001" customHeight="1">
      <c r="A134" s="29" t="s">
        <v>5</v>
      </c>
      <c r="B134" s="242">
        <f t="shared" si="38"/>
        <v>19125</v>
      </c>
      <c r="C134" s="291">
        <v>10725</v>
      </c>
      <c r="D134" s="291">
        <v>8400</v>
      </c>
      <c r="E134" s="38">
        <f t="shared" ref="E134:E155" si="41">B134/B$133*100</f>
        <v>9.6375767226695963</v>
      </c>
      <c r="F134" s="242">
        <f t="shared" si="39"/>
        <v>5787</v>
      </c>
      <c r="G134" s="291">
        <v>3604</v>
      </c>
      <c r="H134" s="291">
        <v>2183</v>
      </c>
      <c r="I134" s="38">
        <f t="shared" ref="I134:I155" si="42">F134/F$133*100</f>
        <v>9.1695583971098547</v>
      </c>
      <c r="J134" s="30">
        <f t="shared" si="40"/>
        <v>30.258823529411767</v>
      </c>
    </row>
    <row r="135" spans="1:12" ht="20.100000000000001" customHeight="1">
      <c r="A135" s="10" t="s">
        <v>6</v>
      </c>
      <c r="B135" s="244">
        <f t="shared" si="38"/>
        <v>21191</v>
      </c>
      <c r="C135" s="251">
        <v>12757</v>
      </c>
      <c r="D135" s="251">
        <v>8434</v>
      </c>
      <c r="E135" s="14">
        <f t="shared" si="41"/>
        <v>10.678686971508048</v>
      </c>
      <c r="F135" s="244">
        <f t="shared" si="39"/>
        <v>6173</v>
      </c>
      <c r="G135" s="251">
        <v>4058</v>
      </c>
      <c r="H135" s="251">
        <v>2115</v>
      </c>
      <c r="I135" s="14">
        <f t="shared" si="42"/>
        <v>9.7811791922168876</v>
      </c>
      <c r="J135" s="12">
        <f t="shared" si="40"/>
        <v>29.130291161342083</v>
      </c>
    </row>
    <row r="136" spans="1:12" ht="20.100000000000001" customHeight="1">
      <c r="A136" s="10" t="s">
        <v>7</v>
      </c>
      <c r="B136" s="244">
        <f t="shared" si="38"/>
        <v>20188</v>
      </c>
      <c r="C136" s="251">
        <v>12207</v>
      </c>
      <c r="D136" s="251">
        <v>7981</v>
      </c>
      <c r="E136" s="14">
        <f t="shared" si="41"/>
        <v>10.17324961449693</v>
      </c>
      <c r="F136" s="244">
        <f t="shared" si="39"/>
        <v>5900</v>
      </c>
      <c r="G136" s="251">
        <v>4071</v>
      </c>
      <c r="H136" s="251">
        <v>1829</v>
      </c>
      <c r="I136" s="14">
        <f t="shared" si="42"/>
        <v>9.3486080081126914</v>
      </c>
      <c r="J136" s="12">
        <f t="shared" si="40"/>
        <v>29.225282345948088</v>
      </c>
    </row>
    <row r="137" spans="1:12" ht="20.100000000000001" customHeight="1">
      <c r="A137" s="10" t="s">
        <v>8</v>
      </c>
      <c r="B137" s="244">
        <f t="shared" si="38"/>
        <v>16690</v>
      </c>
      <c r="C137" s="291">
        <v>10356</v>
      </c>
      <c r="D137" s="291">
        <v>6334</v>
      </c>
      <c r="E137" s="14">
        <f t="shared" si="41"/>
        <v>8.4105179347114021</v>
      </c>
      <c r="F137" s="244">
        <f t="shared" si="39"/>
        <v>4399</v>
      </c>
      <c r="G137" s="251">
        <v>2889</v>
      </c>
      <c r="H137" s="251">
        <v>1510</v>
      </c>
      <c r="I137" s="14">
        <f t="shared" si="42"/>
        <v>6.970258750455546</v>
      </c>
      <c r="J137" s="12">
        <f t="shared" si="40"/>
        <v>26.357100059916117</v>
      </c>
    </row>
    <row r="138" spans="1:12" ht="20.100000000000001" customHeight="1">
      <c r="A138" s="10" t="s">
        <v>9</v>
      </c>
      <c r="B138" s="244">
        <f t="shared" si="38"/>
        <v>9405</v>
      </c>
      <c r="C138" s="251">
        <v>5869</v>
      </c>
      <c r="D138" s="251">
        <v>3536</v>
      </c>
      <c r="E138" s="14">
        <f t="shared" si="41"/>
        <v>4.7394200824422246</v>
      </c>
      <c r="F138" s="244">
        <f t="shared" si="39"/>
        <v>2517</v>
      </c>
      <c r="G138" s="251">
        <v>1813</v>
      </c>
      <c r="H138" s="251">
        <v>704</v>
      </c>
      <c r="I138" s="14">
        <f t="shared" si="42"/>
        <v>3.9882112468507867</v>
      </c>
      <c r="J138" s="12">
        <f t="shared" si="40"/>
        <v>26.76236044657097</v>
      </c>
    </row>
    <row r="139" spans="1:12" ht="20.100000000000001" customHeight="1">
      <c r="A139" s="10" t="s">
        <v>10</v>
      </c>
      <c r="B139" s="244">
        <f t="shared" si="38"/>
        <v>5919</v>
      </c>
      <c r="C139" s="251">
        <v>4016</v>
      </c>
      <c r="D139" s="251">
        <v>1903</v>
      </c>
      <c r="E139" s="14">
        <f t="shared" si="41"/>
        <v>2.9827355096199391</v>
      </c>
      <c r="F139" s="244">
        <f t="shared" si="39"/>
        <v>1913</v>
      </c>
      <c r="G139" s="251">
        <v>1385</v>
      </c>
      <c r="H139" s="251">
        <v>528</v>
      </c>
      <c r="I139" s="14">
        <f t="shared" si="42"/>
        <v>3.0311673083931483</v>
      </c>
      <c r="J139" s="12">
        <f t="shared" si="40"/>
        <v>32.319648589288732</v>
      </c>
    </row>
    <row r="140" spans="1:12" ht="20.100000000000001" customHeight="1">
      <c r="A140" s="10" t="s">
        <v>11</v>
      </c>
      <c r="B140" s="244">
        <f t="shared" si="38"/>
        <v>3887</v>
      </c>
      <c r="C140" s="251">
        <v>2701</v>
      </c>
      <c r="D140" s="251">
        <v>1186</v>
      </c>
      <c r="E140" s="14">
        <f t="shared" si="41"/>
        <v>1.9587587305106779</v>
      </c>
      <c r="F140" s="244">
        <f t="shared" si="39"/>
        <v>1330</v>
      </c>
      <c r="G140" s="251">
        <v>930</v>
      </c>
      <c r="H140" s="251">
        <v>400</v>
      </c>
      <c r="I140" s="14">
        <f t="shared" si="42"/>
        <v>2.1073980764050639</v>
      </c>
      <c r="J140" s="12">
        <f t="shared" si="40"/>
        <v>34.216619500900435</v>
      </c>
    </row>
    <row r="141" spans="1:12" ht="20.100000000000001" customHeight="1">
      <c r="A141" s="10" t="s">
        <v>12</v>
      </c>
      <c r="B141" s="244">
        <f t="shared" si="38"/>
        <v>3226</v>
      </c>
      <c r="C141" s="251">
        <v>2146</v>
      </c>
      <c r="D141" s="251">
        <v>1080</v>
      </c>
      <c r="E141" s="14">
        <f t="shared" si="41"/>
        <v>1.6256639219520062</v>
      </c>
      <c r="F141" s="244">
        <f t="shared" si="39"/>
        <v>1155</v>
      </c>
      <c r="G141" s="251">
        <v>783</v>
      </c>
      <c r="H141" s="251">
        <v>372</v>
      </c>
      <c r="I141" s="14">
        <f t="shared" si="42"/>
        <v>1.8301088558254506</v>
      </c>
      <c r="J141" s="12">
        <f t="shared" si="40"/>
        <v>35.802851828890262</v>
      </c>
    </row>
    <row r="142" spans="1:12" ht="20.100000000000001" customHeight="1">
      <c r="A142" s="10" t="s">
        <v>13</v>
      </c>
      <c r="B142" s="244">
        <f t="shared" si="38"/>
        <v>8184</v>
      </c>
      <c r="C142" s="251">
        <v>5660</v>
      </c>
      <c r="D142" s="251">
        <v>2524</v>
      </c>
      <c r="E142" s="14">
        <f t="shared" si="41"/>
        <v>4.1241269489321812</v>
      </c>
      <c r="F142" s="244">
        <f t="shared" si="39"/>
        <v>3058</v>
      </c>
      <c r="G142" s="251">
        <v>2119</v>
      </c>
      <c r="H142" s="251">
        <v>939</v>
      </c>
      <c r="I142" s="14">
        <f t="shared" si="42"/>
        <v>4.8454310658997644</v>
      </c>
      <c r="J142" s="12">
        <f t="shared" si="40"/>
        <v>37.365591397849464</v>
      </c>
    </row>
    <row r="143" spans="1:12" ht="20.100000000000001" customHeight="1">
      <c r="A143" s="10" t="s">
        <v>14</v>
      </c>
      <c r="B143" s="244">
        <f t="shared" si="38"/>
        <v>5513</v>
      </c>
      <c r="C143" s="251">
        <v>3814</v>
      </c>
      <c r="D143" s="251">
        <v>1699</v>
      </c>
      <c r="E143" s="14">
        <f t="shared" si="41"/>
        <v>2.7781417240301951</v>
      </c>
      <c r="F143" s="244">
        <f t="shared" si="39"/>
        <v>2160</v>
      </c>
      <c r="G143" s="251">
        <v>1502</v>
      </c>
      <c r="H143" s="251">
        <v>658</v>
      </c>
      <c r="I143" s="14">
        <f t="shared" si="42"/>
        <v>3.4225412368683745</v>
      </c>
      <c r="J143" s="12">
        <f t="shared" si="40"/>
        <v>39.180119717032468</v>
      </c>
    </row>
    <row r="144" spans="1:12" ht="20.100000000000001" customHeight="1">
      <c r="A144" s="10" t="s">
        <v>15</v>
      </c>
      <c r="B144" s="244">
        <f t="shared" si="38"/>
        <v>5819</v>
      </c>
      <c r="C144" s="251">
        <v>3913</v>
      </c>
      <c r="D144" s="251">
        <v>1906</v>
      </c>
      <c r="E144" s="14">
        <f t="shared" si="41"/>
        <v>2.9323429515929087</v>
      </c>
      <c r="F144" s="244">
        <f t="shared" si="39"/>
        <v>1561</v>
      </c>
      <c r="G144" s="251">
        <v>1097</v>
      </c>
      <c r="H144" s="251">
        <v>464</v>
      </c>
      <c r="I144" s="14">
        <f t="shared" si="42"/>
        <v>2.4734198475701543</v>
      </c>
      <c r="J144" s="12">
        <f t="shared" si="40"/>
        <v>26.825915105688264</v>
      </c>
    </row>
    <row r="145" spans="1:29" ht="20.100000000000001" customHeight="1">
      <c r="A145" s="10" t="s">
        <v>16</v>
      </c>
      <c r="B145" s="244">
        <f t="shared" si="38"/>
        <v>8084</v>
      </c>
      <c r="C145" s="251">
        <v>5673</v>
      </c>
      <c r="D145" s="251">
        <v>2411</v>
      </c>
      <c r="E145" s="14">
        <f t="shared" si="41"/>
        <v>4.0737343909051509</v>
      </c>
      <c r="F145" s="244">
        <f t="shared" si="39"/>
        <v>3337</v>
      </c>
      <c r="G145" s="251">
        <v>2331</v>
      </c>
      <c r="H145" s="251">
        <v>1006</v>
      </c>
      <c r="I145" s="14">
        <f t="shared" si="42"/>
        <v>5.2875093089952623</v>
      </c>
      <c r="J145" s="12">
        <f t="shared" si="40"/>
        <v>41.279069767441861</v>
      </c>
    </row>
    <row r="146" spans="1:29" ht="20.100000000000001" customHeight="1">
      <c r="A146" s="10" t="s">
        <v>17</v>
      </c>
      <c r="B146" s="244">
        <f t="shared" si="38"/>
        <v>5412</v>
      </c>
      <c r="C146" s="251">
        <v>3796</v>
      </c>
      <c r="D146" s="251">
        <v>1616</v>
      </c>
      <c r="E146" s="14">
        <f t="shared" si="41"/>
        <v>2.7272452404228944</v>
      </c>
      <c r="F146" s="244">
        <f t="shared" si="39"/>
        <v>2033</v>
      </c>
      <c r="G146" s="251">
        <v>1438</v>
      </c>
      <c r="H146" s="251">
        <v>595</v>
      </c>
      <c r="I146" s="14">
        <f t="shared" si="42"/>
        <v>3.2213084882191692</v>
      </c>
      <c r="J146" s="12">
        <f t="shared" si="40"/>
        <v>37.564671101256472</v>
      </c>
    </row>
    <row r="147" spans="1:29" ht="20.100000000000001" customHeight="1">
      <c r="A147" s="10" t="s">
        <v>18</v>
      </c>
      <c r="B147" s="244">
        <f t="shared" si="38"/>
        <v>8649</v>
      </c>
      <c r="C147" s="251">
        <v>6150</v>
      </c>
      <c r="D147" s="251">
        <v>2499</v>
      </c>
      <c r="E147" s="14">
        <f t="shared" si="41"/>
        <v>4.3584523437578735</v>
      </c>
      <c r="F147" s="244">
        <f t="shared" si="39"/>
        <v>2798</v>
      </c>
      <c r="G147" s="251">
        <v>1997</v>
      </c>
      <c r="H147" s="251">
        <v>801</v>
      </c>
      <c r="I147" s="14">
        <f t="shared" si="42"/>
        <v>4.4334585096100518</v>
      </c>
      <c r="J147" s="12">
        <f t="shared" si="40"/>
        <v>32.350560758469186</v>
      </c>
    </row>
    <row r="148" spans="1:29" ht="20.100000000000001" customHeight="1">
      <c r="A148" s="10" t="s">
        <v>19</v>
      </c>
      <c r="B148" s="244">
        <f t="shared" si="38"/>
        <v>7283</v>
      </c>
      <c r="C148" s="251">
        <v>5017</v>
      </c>
      <c r="D148" s="251">
        <v>2266</v>
      </c>
      <c r="E148" s="14">
        <f t="shared" si="41"/>
        <v>3.6700900011086364</v>
      </c>
      <c r="F148" s="244">
        <f t="shared" si="39"/>
        <v>2674</v>
      </c>
      <c r="G148" s="251">
        <v>1793</v>
      </c>
      <c r="H148" s="251">
        <v>881</v>
      </c>
      <c r="I148" s="14">
        <f t="shared" si="42"/>
        <v>4.2369792904564978</v>
      </c>
      <c r="J148" s="12">
        <f t="shared" si="40"/>
        <v>36.715639159686944</v>
      </c>
    </row>
    <row r="149" spans="1:29" ht="20.100000000000001" customHeight="1">
      <c r="A149" s="10" t="s">
        <v>20</v>
      </c>
      <c r="B149" s="244">
        <f t="shared" si="38"/>
        <v>12619</v>
      </c>
      <c r="C149" s="251">
        <v>8512</v>
      </c>
      <c r="D149" s="251">
        <v>4107</v>
      </c>
      <c r="E149" s="14">
        <f t="shared" si="41"/>
        <v>6.3590368974309879</v>
      </c>
      <c r="F149" s="244">
        <f t="shared" si="39"/>
        <v>3595</v>
      </c>
      <c r="G149" s="251">
        <v>2629</v>
      </c>
      <c r="H149" s="251">
        <v>966</v>
      </c>
      <c r="I149" s="14">
        <f t="shared" si="42"/>
        <v>5.6963128456212067</v>
      </c>
      <c r="J149" s="12">
        <f t="shared" si="40"/>
        <v>28.488786750138679</v>
      </c>
    </row>
    <row r="150" spans="1:29" ht="20.100000000000001" customHeight="1">
      <c r="A150" s="10" t="s">
        <v>21</v>
      </c>
      <c r="B150" s="244">
        <f t="shared" si="38"/>
        <v>6354</v>
      </c>
      <c r="C150" s="251">
        <v>4715</v>
      </c>
      <c r="D150" s="251">
        <v>1639</v>
      </c>
      <c r="E150" s="14">
        <f t="shared" si="41"/>
        <v>3.2019431370375226</v>
      </c>
      <c r="F150" s="244">
        <f t="shared" si="39"/>
        <v>2222</v>
      </c>
      <c r="G150" s="251">
        <v>1636</v>
      </c>
      <c r="H150" s="251">
        <v>586</v>
      </c>
      <c r="I150" s="14">
        <f t="shared" si="42"/>
        <v>3.520780846445152</v>
      </c>
      <c r="J150" s="12">
        <f t="shared" si="40"/>
        <v>34.97009757632987</v>
      </c>
    </row>
    <row r="151" spans="1:29" ht="20.100000000000001" customHeight="1">
      <c r="A151" s="10" t="s">
        <v>22</v>
      </c>
      <c r="B151" s="244">
        <f t="shared" si="38"/>
        <v>6004</v>
      </c>
      <c r="C151" s="251">
        <v>4016</v>
      </c>
      <c r="D151" s="251">
        <v>1988</v>
      </c>
      <c r="E151" s="14">
        <f t="shared" si="41"/>
        <v>3.0255691839429151</v>
      </c>
      <c r="F151" s="244">
        <f t="shared" si="39"/>
        <v>2039</v>
      </c>
      <c r="G151" s="251">
        <v>1387</v>
      </c>
      <c r="H151" s="251">
        <v>652</v>
      </c>
      <c r="I151" s="14">
        <f t="shared" si="42"/>
        <v>3.2308155472104709</v>
      </c>
      <c r="J151" s="12">
        <f t="shared" si="40"/>
        <v>33.960692871419049</v>
      </c>
    </row>
    <row r="152" spans="1:29" ht="20.100000000000001" customHeight="1">
      <c r="A152" s="10" t="s">
        <v>23</v>
      </c>
      <c r="B152" s="244">
        <f t="shared" si="38"/>
        <v>4775</v>
      </c>
      <c r="C152" s="251">
        <v>3361</v>
      </c>
      <c r="D152" s="251">
        <v>1414</v>
      </c>
      <c r="E152" s="14">
        <f t="shared" si="41"/>
        <v>2.4062446457907094</v>
      </c>
      <c r="F152" s="244">
        <f t="shared" si="39"/>
        <v>1658</v>
      </c>
      <c r="G152" s="251">
        <v>1212</v>
      </c>
      <c r="H152" s="251">
        <v>446</v>
      </c>
      <c r="I152" s="14">
        <f t="shared" si="42"/>
        <v>2.6271173012628544</v>
      </c>
      <c r="J152" s="12">
        <f t="shared" si="40"/>
        <v>34.722513089005233</v>
      </c>
    </row>
    <row r="153" spans="1:29" ht="20.100000000000001" customHeight="1">
      <c r="A153" s="10" t="s">
        <v>24</v>
      </c>
      <c r="B153" s="244">
        <f t="shared" si="38"/>
        <v>7927</v>
      </c>
      <c r="C153" s="251">
        <v>5472</v>
      </c>
      <c r="D153" s="251">
        <v>2455</v>
      </c>
      <c r="E153" s="14">
        <f t="shared" si="41"/>
        <v>3.9946180748027129</v>
      </c>
      <c r="F153" s="244">
        <f t="shared" si="39"/>
        <v>2544</v>
      </c>
      <c r="G153" s="251">
        <v>1801</v>
      </c>
      <c r="H153" s="251">
        <v>743</v>
      </c>
      <c r="I153" s="14">
        <f t="shared" si="42"/>
        <v>4.0309930123116411</v>
      </c>
      <c r="J153" s="12">
        <f t="shared" si="40"/>
        <v>32.09284723098272</v>
      </c>
    </row>
    <row r="154" spans="1:29" ht="20.100000000000001" customHeight="1">
      <c r="A154" s="10" t="s">
        <v>25</v>
      </c>
      <c r="B154" s="244">
        <f t="shared" si="38"/>
        <v>4366</v>
      </c>
      <c r="C154" s="251">
        <v>2980</v>
      </c>
      <c r="D154" s="251">
        <v>1386</v>
      </c>
      <c r="E154" s="14">
        <f t="shared" si="41"/>
        <v>2.2001390834601549</v>
      </c>
      <c r="F154" s="244">
        <f t="shared" si="39"/>
        <v>1429</v>
      </c>
      <c r="G154" s="251">
        <v>951</v>
      </c>
      <c r="H154" s="251">
        <v>478</v>
      </c>
      <c r="I154" s="14">
        <f t="shared" si="42"/>
        <v>2.2642645497615312</v>
      </c>
      <c r="J154" s="12">
        <f t="shared" si="40"/>
        <v>32.730187814933572</v>
      </c>
    </row>
    <row r="155" spans="1:29" ht="20.100000000000001" customHeight="1" thickBot="1">
      <c r="A155" s="11" t="s">
        <v>26</v>
      </c>
      <c r="B155" s="246">
        <f t="shared" si="38"/>
        <v>7822</v>
      </c>
      <c r="C155" s="252">
        <v>5353</v>
      </c>
      <c r="D155" s="252">
        <v>2469</v>
      </c>
      <c r="E155" s="15">
        <f t="shared" si="41"/>
        <v>3.9417058888743313</v>
      </c>
      <c r="F155" s="246">
        <f t="shared" si="39"/>
        <v>2829</v>
      </c>
      <c r="G155" s="252">
        <v>1995</v>
      </c>
      <c r="H155" s="252">
        <v>834</v>
      </c>
      <c r="I155" s="15">
        <f t="shared" si="42"/>
        <v>4.4825783143984408</v>
      </c>
      <c r="J155" s="13">
        <f t="shared" si="40"/>
        <v>36.167220659677838</v>
      </c>
    </row>
    <row r="156" spans="1:29" s="231" customFormat="1">
      <c r="A156" s="230" t="s">
        <v>384</v>
      </c>
    </row>
    <row r="157" spans="1:29" s="231" customFormat="1">
      <c r="A157" s="230" t="s">
        <v>242</v>
      </c>
    </row>
    <row r="158" spans="1:29" ht="30" customHeight="1"/>
    <row r="159" spans="1:29" ht="19.5">
      <c r="A159" s="5" t="s">
        <v>296</v>
      </c>
      <c r="E159" s="1"/>
      <c r="I159" s="1"/>
      <c r="J159" s="1" t="s">
        <v>34</v>
      </c>
      <c r="L159" s="1"/>
      <c r="M159" s="1"/>
      <c r="AC159" s="1"/>
    </row>
    <row r="160" spans="1:29" ht="5.0999999999999996" customHeight="1" thickBot="1"/>
    <row r="161" spans="1:10" ht="20.100000000000001" customHeight="1">
      <c r="A161" s="467" t="s">
        <v>4</v>
      </c>
      <c r="B161" s="8" t="s">
        <v>100</v>
      </c>
      <c r="C161" s="6"/>
      <c r="D161" s="6"/>
      <c r="E161" s="7"/>
      <c r="F161" s="6" t="s">
        <v>101</v>
      </c>
      <c r="G161" s="6"/>
      <c r="H161" s="24"/>
      <c r="I161" s="6"/>
      <c r="J161" s="7"/>
    </row>
    <row r="162" spans="1:10" ht="20.100000000000001" customHeight="1">
      <c r="A162" s="468"/>
      <c r="B162" s="469" t="s">
        <v>30</v>
      </c>
      <c r="C162" s="99"/>
      <c r="D162" s="99"/>
      <c r="E162" s="488" t="s">
        <v>29</v>
      </c>
      <c r="F162" s="469" t="s">
        <v>30</v>
      </c>
      <c r="G162" s="99"/>
      <c r="H162" s="99"/>
      <c r="I162" s="486" t="s">
        <v>29</v>
      </c>
      <c r="J162" s="482" t="s">
        <v>60</v>
      </c>
    </row>
    <row r="163" spans="1:10" ht="20.100000000000001" customHeight="1" thickBot="1">
      <c r="A163" s="468"/>
      <c r="B163" s="472"/>
      <c r="C163" s="25" t="s">
        <v>31</v>
      </c>
      <c r="D163" s="25" t="s">
        <v>32</v>
      </c>
      <c r="E163" s="495"/>
      <c r="F163" s="472"/>
      <c r="G163" s="25" t="s">
        <v>31</v>
      </c>
      <c r="H163" s="25" t="s">
        <v>32</v>
      </c>
      <c r="I163" s="494"/>
      <c r="J163" s="484"/>
    </row>
    <row r="164" spans="1:10" ht="20.100000000000001" customHeight="1" thickBot="1">
      <c r="A164" s="32" t="s">
        <v>27</v>
      </c>
      <c r="B164" s="240">
        <f t="shared" ref="B164:B186" si="43">SUM(C164:D164)</f>
        <v>1152764</v>
      </c>
      <c r="C164" s="241">
        <f>SUM(C165:C186)</f>
        <v>739822</v>
      </c>
      <c r="D164" s="241">
        <f>SUM(D165:D186)</f>
        <v>412942</v>
      </c>
      <c r="E164" s="34">
        <f>SUM(E165:E186)</f>
        <v>100.00000000000001</v>
      </c>
      <c r="F164" s="240">
        <f t="shared" ref="F164:F186" si="44">SUM(G164:H164)</f>
        <v>432891</v>
      </c>
      <c r="G164" s="241">
        <f>SUM(G165:G186)</f>
        <v>256477</v>
      </c>
      <c r="H164" s="241">
        <f>SUM(H165:H186)</f>
        <v>176414</v>
      </c>
      <c r="I164" s="33">
        <f>SUM(I165:I186)</f>
        <v>100</v>
      </c>
      <c r="J164" s="36">
        <f t="shared" ref="J164:J186" si="45">F164/B164*100</f>
        <v>37.552439180959851</v>
      </c>
    </row>
    <row r="165" spans="1:10" ht="20.100000000000001" customHeight="1">
      <c r="A165" s="29" t="s">
        <v>5</v>
      </c>
      <c r="B165" s="242">
        <f t="shared" si="43"/>
        <v>27492</v>
      </c>
      <c r="C165" s="250">
        <v>15145</v>
      </c>
      <c r="D165" s="250">
        <v>12347</v>
      </c>
      <c r="E165" s="38">
        <f t="shared" ref="E165:E186" si="46">B165/B$164*100</f>
        <v>2.3848766963576242</v>
      </c>
      <c r="F165" s="242">
        <f t="shared" si="44"/>
        <v>9272</v>
      </c>
      <c r="G165" s="250">
        <v>5289</v>
      </c>
      <c r="H165" s="250">
        <v>3983</v>
      </c>
      <c r="I165" s="38">
        <f t="shared" ref="I165:I186" si="47">F165/F$164*100</f>
        <v>2.141878671536253</v>
      </c>
      <c r="J165" s="30">
        <f t="shared" si="45"/>
        <v>33.726174887239921</v>
      </c>
    </row>
    <row r="166" spans="1:10" ht="20.100000000000001" customHeight="1">
      <c r="A166" s="10" t="s">
        <v>6</v>
      </c>
      <c r="B166" s="244">
        <f t="shared" si="43"/>
        <v>89682</v>
      </c>
      <c r="C166" s="251">
        <v>51890</v>
      </c>
      <c r="D166" s="251">
        <v>37792</v>
      </c>
      <c r="E166" s="14">
        <f t="shared" si="46"/>
        <v>7.7797363554031866</v>
      </c>
      <c r="F166" s="244">
        <f t="shared" si="44"/>
        <v>28695</v>
      </c>
      <c r="G166" s="251">
        <v>16797</v>
      </c>
      <c r="H166" s="251">
        <v>11898</v>
      </c>
      <c r="I166" s="14">
        <f t="shared" si="47"/>
        <v>6.628689439142879</v>
      </c>
      <c r="J166" s="12">
        <f t="shared" si="45"/>
        <v>31.996387234896634</v>
      </c>
    </row>
    <row r="167" spans="1:10" ht="20.100000000000001" customHeight="1">
      <c r="A167" s="10" t="s">
        <v>7</v>
      </c>
      <c r="B167" s="244">
        <f t="shared" si="43"/>
        <v>80609</v>
      </c>
      <c r="C167" s="251">
        <v>50716</v>
      </c>
      <c r="D167" s="251">
        <v>29893</v>
      </c>
      <c r="E167" s="14">
        <f t="shared" si="46"/>
        <v>6.9926715268693336</v>
      </c>
      <c r="F167" s="244">
        <f t="shared" si="44"/>
        <v>28964</v>
      </c>
      <c r="G167" s="251">
        <v>16985</v>
      </c>
      <c r="H167" s="251">
        <v>11979</v>
      </c>
      <c r="I167" s="14">
        <f t="shared" si="47"/>
        <v>6.6908297931811935</v>
      </c>
      <c r="J167" s="12">
        <f t="shared" si="45"/>
        <v>35.931471671897683</v>
      </c>
    </row>
    <row r="168" spans="1:10" ht="20.100000000000001" customHeight="1">
      <c r="A168" s="10" t="s">
        <v>8</v>
      </c>
      <c r="B168" s="244">
        <f t="shared" si="43"/>
        <v>76143</v>
      </c>
      <c r="C168" s="251">
        <v>48681</v>
      </c>
      <c r="D168" s="251">
        <v>27462</v>
      </c>
      <c r="E168" s="14">
        <f t="shared" si="46"/>
        <v>6.6052548483471032</v>
      </c>
      <c r="F168" s="244">
        <f t="shared" si="44"/>
        <v>28799</v>
      </c>
      <c r="G168" s="251">
        <v>16914</v>
      </c>
      <c r="H168" s="251">
        <v>11885</v>
      </c>
      <c r="I168" s="14">
        <f t="shared" si="47"/>
        <v>6.6527139626372449</v>
      </c>
      <c r="J168" s="12">
        <f t="shared" si="45"/>
        <v>37.822255492954049</v>
      </c>
    </row>
    <row r="169" spans="1:10" ht="20.100000000000001" customHeight="1">
      <c r="A169" s="10" t="s">
        <v>9</v>
      </c>
      <c r="B169" s="244">
        <f t="shared" si="43"/>
        <v>54212</v>
      </c>
      <c r="C169" s="251">
        <v>30242</v>
      </c>
      <c r="D169" s="251">
        <v>23970</v>
      </c>
      <c r="E169" s="14">
        <f t="shared" si="46"/>
        <v>4.702783917610196</v>
      </c>
      <c r="F169" s="244">
        <f t="shared" si="44"/>
        <v>16681</v>
      </c>
      <c r="G169" s="251">
        <v>9312</v>
      </c>
      <c r="H169" s="251">
        <v>7369</v>
      </c>
      <c r="I169" s="14">
        <f t="shared" si="47"/>
        <v>3.8533949654762978</v>
      </c>
      <c r="J169" s="12">
        <f t="shared" si="45"/>
        <v>30.769940234634397</v>
      </c>
    </row>
    <row r="170" spans="1:10" ht="20.100000000000001" customHeight="1">
      <c r="A170" s="10" t="s">
        <v>10</v>
      </c>
      <c r="B170" s="244">
        <f t="shared" si="43"/>
        <v>50040</v>
      </c>
      <c r="C170" s="251">
        <v>33019</v>
      </c>
      <c r="D170" s="251">
        <v>17021</v>
      </c>
      <c r="E170" s="14">
        <f t="shared" si="46"/>
        <v>4.3408711583637238</v>
      </c>
      <c r="F170" s="244">
        <f t="shared" si="44"/>
        <v>19047</v>
      </c>
      <c r="G170" s="251">
        <v>11258</v>
      </c>
      <c r="H170" s="251">
        <v>7789</v>
      </c>
      <c r="I170" s="14">
        <f t="shared" si="47"/>
        <v>4.3999528749731454</v>
      </c>
      <c r="J170" s="12">
        <f t="shared" si="45"/>
        <v>38.063549160671464</v>
      </c>
    </row>
    <row r="171" spans="1:10" ht="20.100000000000001" customHeight="1">
      <c r="A171" s="10" t="s">
        <v>11</v>
      </c>
      <c r="B171" s="244">
        <f t="shared" si="43"/>
        <v>36061</v>
      </c>
      <c r="C171" s="251">
        <v>25360</v>
      </c>
      <c r="D171" s="251">
        <v>10701</v>
      </c>
      <c r="E171" s="14">
        <f t="shared" si="46"/>
        <v>3.1282205204187501</v>
      </c>
      <c r="F171" s="244">
        <f t="shared" si="44"/>
        <v>13984</v>
      </c>
      <c r="G171" s="251">
        <v>8660</v>
      </c>
      <c r="H171" s="251">
        <v>5324</v>
      </c>
      <c r="I171" s="14">
        <f t="shared" si="47"/>
        <v>3.2303743898579547</v>
      </c>
      <c r="J171" s="12">
        <f t="shared" si="45"/>
        <v>38.778736030614795</v>
      </c>
    </row>
    <row r="172" spans="1:10" ht="20.100000000000001" customHeight="1">
      <c r="A172" s="10" t="s">
        <v>12</v>
      </c>
      <c r="B172" s="244">
        <f t="shared" si="43"/>
        <v>25331</v>
      </c>
      <c r="C172" s="251">
        <v>16512</v>
      </c>
      <c r="D172" s="251">
        <v>8819</v>
      </c>
      <c r="E172" s="14">
        <f t="shared" si="46"/>
        <v>2.1974142148783273</v>
      </c>
      <c r="F172" s="244">
        <f t="shared" si="44"/>
        <v>9325</v>
      </c>
      <c r="G172" s="251">
        <v>5484</v>
      </c>
      <c r="H172" s="251">
        <v>3841</v>
      </c>
      <c r="I172" s="14">
        <f t="shared" si="47"/>
        <v>2.154121938317036</v>
      </c>
      <c r="J172" s="12">
        <f t="shared" si="45"/>
        <v>36.812601160633221</v>
      </c>
    </row>
    <row r="173" spans="1:10" ht="20.100000000000001" customHeight="1">
      <c r="A173" s="10" t="s">
        <v>13</v>
      </c>
      <c r="B173" s="244">
        <f t="shared" si="43"/>
        <v>68433</v>
      </c>
      <c r="C173" s="251">
        <v>44897</v>
      </c>
      <c r="D173" s="251">
        <v>23536</v>
      </c>
      <c r="E173" s="14">
        <f t="shared" si="46"/>
        <v>5.9364275775440598</v>
      </c>
      <c r="F173" s="244">
        <f t="shared" si="44"/>
        <v>28572</v>
      </c>
      <c r="G173" s="251">
        <v>16653</v>
      </c>
      <c r="H173" s="251">
        <v>11919</v>
      </c>
      <c r="I173" s="14">
        <f t="shared" si="47"/>
        <v>6.6002758200101184</v>
      </c>
      <c r="J173" s="12">
        <f t="shared" si="45"/>
        <v>41.751786418833021</v>
      </c>
    </row>
    <row r="174" spans="1:10" ht="20.100000000000001" customHeight="1">
      <c r="A174" s="10" t="s">
        <v>14</v>
      </c>
      <c r="B174" s="244">
        <f t="shared" si="43"/>
        <v>45661</v>
      </c>
      <c r="C174" s="251">
        <v>31007</v>
      </c>
      <c r="D174" s="251">
        <v>14654</v>
      </c>
      <c r="E174" s="14">
        <f t="shared" si="46"/>
        <v>3.9610015579945244</v>
      </c>
      <c r="F174" s="244">
        <f t="shared" si="44"/>
        <v>19004</v>
      </c>
      <c r="G174" s="251">
        <v>11312</v>
      </c>
      <c r="H174" s="251">
        <v>7692</v>
      </c>
      <c r="I174" s="14">
        <f t="shared" si="47"/>
        <v>4.3900196585283595</v>
      </c>
      <c r="J174" s="12">
        <f t="shared" si="45"/>
        <v>41.619763036289179</v>
      </c>
    </row>
    <row r="175" spans="1:10" ht="20.100000000000001" customHeight="1">
      <c r="A175" s="10" t="s">
        <v>15</v>
      </c>
      <c r="B175" s="244">
        <f t="shared" si="43"/>
        <v>54503</v>
      </c>
      <c r="C175" s="251">
        <v>36305</v>
      </c>
      <c r="D175" s="251">
        <v>18198</v>
      </c>
      <c r="E175" s="14">
        <f t="shared" si="46"/>
        <v>4.7280275928117117</v>
      </c>
      <c r="F175" s="244">
        <f t="shared" si="44"/>
        <v>20114</v>
      </c>
      <c r="G175" s="251">
        <v>11654</v>
      </c>
      <c r="H175" s="251">
        <v>8460</v>
      </c>
      <c r="I175" s="14">
        <f t="shared" si="47"/>
        <v>4.6464352458240068</v>
      </c>
      <c r="J175" s="12">
        <f t="shared" si="45"/>
        <v>36.904390584004545</v>
      </c>
    </row>
    <row r="176" spans="1:10" ht="20.100000000000001" customHeight="1">
      <c r="A176" s="10" t="s">
        <v>16</v>
      </c>
      <c r="B176" s="244">
        <f t="shared" si="43"/>
        <v>38537</v>
      </c>
      <c r="C176" s="251">
        <v>26100</v>
      </c>
      <c r="D176" s="251">
        <v>12437</v>
      </c>
      <c r="E176" s="14">
        <f t="shared" si="46"/>
        <v>3.3430086296935015</v>
      </c>
      <c r="F176" s="244">
        <f t="shared" si="44"/>
        <v>16062</v>
      </c>
      <c r="G176" s="251">
        <v>9659</v>
      </c>
      <c r="H176" s="251">
        <v>6403</v>
      </c>
      <c r="I176" s="14">
        <f t="shared" si="47"/>
        <v>3.7104028496780947</v>
      </c>
      <c r="J176" s="12">
        <f t="shared" si="45"/>
        <v>41.679424968212366</v>
      </c>
    </row>
    <row r="177" spans="1:29" ht="20.100000000000001" customHeight="1">
      <c r="A177" s="10" t="s">
        <v>17</v>
      </c>
      <c r="B177" s="244">
        <f t="shared" si="43"/>
        <v>36848</v>
      </c>
      <c r="C177" s="251">
        <v>24801</v>
      </c>
      <c r="D177" s="251">
        <v>12047</v>
      </c>
      <c r="E177" s="14">
        <f t="shared" si="46"/>
        <v>3.1964912158950143</v>
      </c>
      <c r="F177" s="244">
        <f t="shared" si="44"/>
        <v>16618</v>
      </c>
      <c r="G177" s="251">
        <v>9940</v>
      </c>
      <c r="H177" s="251">
        <v>6678</v>
      </c>
      <c r="I177" s="14">
        <f t="shared" si="47"/>
        <v>3.838841648359518</v>
      </c>
      <c r="J177" s="12">
        <f t="shared" si="45"/>
        <v>45.098784194528875</v>
      </c>
    </row>
    <row r="178" spans="1:29" ht="20.100000000000001" customHeight="1">
      <c r="A178" s="10" t="s">
        <v>18</v>
      </c>
      <c r="B178" s="244">
        <f t="shared" si="43"/>
        <v>73783</v>
      </c>
      <c r="C178" s="251">
        <v>47578</v>
      </c>
      <c r="D178" s="251">
        <v>26205</v>
      </c>
      <c r="E178" s="14">
        <f t="shared" si="46"/>
        <v>6.400529509943059</v>
      </c>
      <c r="F178" s="244">
        <f t="shared" si="44"/>
        <v>28941</v>
      </c>
      <c r="G178" s="251">
        <v>17220</v>
      </c>
      <c r="H178" s="251">
        <v>11721</v>
      </c>
      <c r="I178" s="14">
        <f t="shared" si="47"/>
        <v>6.6855166774084012</v>
      </c>
      <c r="J178" s="12">
        <f t="shared" si="45"/>
        <v>39.22448260439397</v>
      </c>
    </row>
    <row r="179" spans="1:29" ht="20.100000000000001" customHeight="1">
      <c r="A179" s="10" t="s">
        <v>19</v>
      </c>
      <c r="B179" s="244">
        <f t="shared" si="43"/>
        <v>54729</v>
      </c>
      <c r="C179" s="251">
        <v>35512</v>
      </c>
      <c r="D179" s="251">
        <v>19217</v>
      </c>
      <c r="E179" s="14">
        <f t="shared" si="46"/>
        <v>4.7476326464046412</v>
      </c>
      <c r="F179" s="244">
        <f t="shared" si="44"/>
        <v>21451</v>
      </c>
      <c r="G179" s="251">
        <v>12895</v>
      </c>
      <c r="H179" s="251">
        <v>8556</v>
      </c>
      <c r="I179" s="14">
        <f t="shared" si="47"/>
        <v>4.9552889757467815</v>
      </c>
      <c r="J179" s="12">
        <f t="shared" si="45"/>
        <v>39.194942352317788</v>
      </c>
    </row>
    <row r="180" spans="1:29" ht="20.100000000000001" customHeight="1">
      <c r="A180" s="10" t="s">
        <v>20</v>
      </c>
      <c r="B180" s="244">
        <f t="shared" si="43"/>
        <v>68518</v>
      </c>
      <c r="C180" s="251">
        <v>42151</v>
      </c>
      <c r="D180" s="251">
        <v>26367</v>
      </c>
      <c r="E180" s="14">
        <f t="shared" si="46"/>
        <v>5.9438011596475953</v>
      </c>
      <c r="F180" s="244">
        <f t="shared" si="44"/>
        <v>22845</v>
      </c>
      <c r="G180" s="251">
        <v>13740</v>
      </c>
      <c r="H180" s="251">
        <v>9105</v>
      </c>
      <c r="I180" s="14">
        <f t="shared" si="47"/>
        <v>5.2773099925847378</v>
      </c>
      <c r="J180" s="12">
        <f t="shared" si="45"/>
        <v>33.341603666189904</v>
      </c>
    </row>
    <row r="181" spans="1:29" ht="20.100000000000001" customHeight="1">
      <c r="A181" s="10" t="s">
        <v>21</v>
      </c>
      <c r="B181" s="244">
        <f t="shared" si="43"/>
        <v>43390</v>
      </c>
      <c r="C181" s="251">
        <v>29894</v>
      </c>
      <c r="D181" s="251">
        <v>13496</v>
      </c>
      <c r="E181" s="14">
        <f t="shared" si="46"/>
        <v>3.7639967937930057</v>
      </c>
      <c r="F181" s="244">
        <f t="shared" si="44"/>
        <v>16853</v>
      </c>
      <c r="G181" s="251">
        <v>10440</v>
      </c>
      <c r="H181" s="251">
        <v>6413</v>
      </c>
      <c r="I181" s="14">
        <f t="shared" si="47"/>
        <v>3.8931278312554434</v>
      </c>
      <c r="J181" s="12">
        <f t="shared" si="45"/>
        <v>38.840746715833141</v>
      </c>
    </row>
    <row r="182" spans="1:29" ht="20.100000000000001" customHeight="1">
      <c r="A182" s="10" t="s">
        <v>22</v>
      </c>
      <c r="B182" s="244">
        <f t="shared" si="43"/>
        <v>46886</v>
      </c>
      <c r="C182" s="251">
        <v>31891</v>
      </c>
      <c r="D182" s="251">
        <v>14995</v>
      </c>
      <c r="E182" s="14">
        <f t="shared" si="46"/>
        <v>4.0672678883101829</v>
      </c>
      <c r="F182" s="244">
        <f t="shared" si="44"/>
        <v>19471</v>
      </c>
      <c r="G182" s="251">
        <v>11833</v>
      </c>
      <c r="H182" s="251">
        <v>7638</v>
      </c>
      <c r="I182" s="14">
        <f t="shared" si="47"/>
        <v>4.4978990092194113</v>
      </c>
      <c r="J182" s="12">
        <f t="shared" si="45"/>
        <v>41.528388004948177</v>
      </c>
    </row>
    <row r="183" spans="1:29" ht="20.100000000000001" customHeight="1">
      <c r="A183" s="10" t="s">
        <v>23</v>
      </c>
      <c r="B183" s="244">
        <f t="shared" si="43"/>
        <v>45556</v>
      </c>
      <c r="C183" s="251">
        <v>30571</v>
      </c>
      <c r="D183" s="251">
        <v>14985</v>
      </c>
      <c r="E183" s="14">
        <f t="shared" si="46"/>
        <v>3.9518930153960392</v>
      </c>
      <c r="F183" s="244">
        <f t="shared" si="44"/>
        <v>16875</v>
      </c>
      <c r="G183" s="251">
        <v>10181</v>
      </c>
      <c r="H183" s="251">
        <v>6694</v>
      </c>
      <c r="I183" s="14">
        <f t="shared" si="47"/>
        <v>3.8982099419946361</v>
      </c>
      <c r="J183" s="12">
        <f t="shared" si="45"/>
        <v>37.042321538326455</v>
      </c>
    </row>
    <row r="184" spans="1:29" ht="20.100000000000001" customHeight="1">
      <c r="A184" s="10" t="s">
        <v>24</v>
      </c>
      <c r="B184" s="244">
        <f t="shared" si="43"/>
        <v>41162</v>
      </c>
      <c r="C184" s="251">
        <v>27335</v>
      </c>
      <c r="D184" s="251">
        <v>13827</v>
      </c>
      <c r="E184" s="14">
        <f t="shared" si="46"/>
        <v>3.5707221946556276</v>
      </c>
      <c r="F184" s="244">
        <f t="shared" si="44"/>
        <v>15750</v>
      </c>
      <c r="G184" s="251">
        <v>9591</v>
      </c>
      <c r="H184" s="251">
        <v>6159</v>
      </c>
      <c r="I184" s="14">
        <f t="shared" si="47"/>
        <v>3.6383292791949935</v>
      </c>
      <c r="J184" s="12">
        <f t="shared" si="45"/>
        <v>38.263446868470922</v>
      </c>
    </row>
    <row r="185" spans="1:29" ht="20.100000000000001" customHeight="1">
      <c r="A185" s="10" t="s">
        <v>25</v>
      </c>
      <c r="B185" s="244">
        <f t="shared" si="43"/>
        <v>32912</v>
      </c>
      <c r="C185" s="251">
        <v>21335</v>
      </c>
      <c r="D185" s="251">
        <v>11577</v>
      </c>
      <c r="E185" s="14">
        <f t="shared" si="46"/>
        <v>2.8550509904889467</v>
      </c>
      <c r="F185" s="244">
        <f t="shared" si="44"/>
        <v>13360</v>
      </c>
      <c r="G185" s="251">
        <v>7695</v>
      </c>
      <c r="H185" s="251">
        <v>5665</v>
      </c>
      <c r="I185" s="14">
        <f t="shared" si="47"/>
        <v>3.0862272488917535</v>
      </c>
      <c r="J185" s="12">
        <f t="shared" si="45"/>
        <v>40.593096742829367</v>
      </c>
    </row>
    <row r="186" spans="1:29" ht="20.100000000000001" customHeight="1" thickBot="1">
      <c r="A186" s="11" t="s">
        <v>26</v>
      </c>
      <c r="B186" s="246">
        <f t="shared" si="43"/>
        <v>62276</v>
      </c>
      <c r="C186" s="252">
        <v>38880</v>
      </c>
      <c r="D186" s="252">
        <v>23396</v>
      </c>
      <c r="E186" s="15">
        <f t="shared" si="46"/>
        <v>5.4023199891738463</v>
      </c>
      <c r="F186" s="246">
        <f t="shared" si="44"/>
        <v>22208</v>
      </c>
      <c r="G186" s="252">
        <v>12965</v>
      </c>
      <c r="H186" s="252">
        <v>9243</v>
      </c>
      <c r="I186" s="15">
        <f t="shared" si="47"/>
        <v>5.130159786181741</v>
      </c>
      <c r="J186" s="13">
        <f t="shared" si="45"/>
        <v>35.660607617701842</v>
      </c>
    </row>
    <row r="187" spans="1:29" s="231" customFormat="1">
      <c r="A187" s="230" t="s">
        <v>384</v>
      </c>
    </row>
    <row r="188" spans="1:29" s="231" customFormat="1">
      <c r="A188" s="230" t="s">
        <v>242</v>
      </c>
    </row>
    <row r="189" spans="1:29" ht="30" customHeight="1"/>
    <row r="190" spans="1:29" ht="19.5">
      <c r="A190" s="5" t="s">
        <v>297</v>
      </c>
      <c r="E190" s="1"/>
      <c r="I190" s="1"/>
      <c r="J190" s="1" t="s">
        <v>97</v>
      </c>
      <c r="L190" s="1"/>
      <c r="M190" s="1"/>
      <c r="AC190" s="1" t="s">
        <v>34</v>
      </c>
    </row>
    <row r="191" spans="1:29" ht="5.0999999999999996" customHeight="1" thickBot="1"/>
    <row r="192" spans="1:29" ht="20.100000000000001" customHeight="1">
      <c r="A192" s="467" t="s">
        <v>4</v>
      </c>
      <c r="B192" s="8" t="s">
        <v>102</v>
      </c>
      <c r="C192" s="6"/>
      <c r="D192" s="6"/>
      <c r="E192" s="7"/>
      <c r="F192" s="6" t="s">
        <v>103</v>
      </c>
      <c r="G192" s="6"/>
      <c r="H192" s="24"/>
      <c r="I192" s="6"/>
      <c r="J192" s="7"/>
    </row>
    <row r="193" spans="1:10" ht="20.100000000000001" customHeight="1">
      <c r="A193" s="468"/>
      <c r="B193" s="469" t="s">
        <v>30</v>
      </c>
      <c r="C193" s="99"/>
      <c r="D193" s="99"/>
      <c r="E193" s="488" t="s">
        <v>29</v>
      </c>
      <c r="F193" s="469" t="s">
        <v>30</v>
      </c>
      <c r="G193" s="99"/>
      <c r="H193" s="99"/>
      <c r="I193" s="486" t="s">
        <v>29</v>
      </c>
      <c r="J193" s="482" t="s">
        <v>104</v>
      </c>
    </row>
    <row r="194" spans="1:10" ht="20.100000000000001" customHeight="1" thickBot="1">
      <c r="A194" s="468"/>
      <c r="B194" s="472"/>
      <c r="C194" s="25" t="s">
        <v>31</v>
      </c>
      <c r="D194" s="25" t="s">
        <v>32</v>
      </c>
      <c r="E194" s="495"/>
      <c r="F194" s="472"/>
      <c r="G194" s="25" t="s">
        <v>31</v>
      </c>
      <c r="H194" s="25" t="s">
        <v>32</v>
      </c>
      <c r="I194" s="494"/>
      <c r="J194" s="484"/>
    </row>
    <row r="195" spans="1:10" ht="20.100000000000001" customHeight="1" thickBot="1">
      <c r="A195" s="32" t="s">
        <v>27</v>
      </c>
      <c r="B195" s="379">
        <f t="shared" ref="B195:B217" si="48">SUM(C195:D195)</f>
        <v>7175925456.7199993</v>
      </c>
      <c r="C195" s="378">
        <f>SUM(C196:C217)</f>
        <v>5323688754.3799992</v>
      </c>
      <c r="D195" s="378">
        <f>SUM(D196:D217)</f>
        <v>1852236702.3400002</v>
      </c>
      <c r="E195" s="34">
        <f>SUM(E196:E217)</f>
        <v>100.00000000000001</v>
      </c>
      <c r="F195" s="379">
        <f t="shared" ref="F195:F217" si="49">SUM(G195:H195)</f>
        <v>3252635677.3999996</v>
      </c>
      <c r="G195" s="378">
        <f>SUM(G196:G217)</f>
        <v>2284209923.5299997</v>
      </c>
      <c r="H195" s="378">
        <f>SUM(H196:H217)</f>
        <v>968425753.86999989</v>
      </c>
      <c r="I195" s="33">
        <f>SUM(I196:I217)</f>
        <v>100</v>
      </c>
      <c r="J195" s="36">
        <f t="shared" ref="J195:J217" si="50">F195/B195*100</f>
        <v>45.327054984302016</v>
      </c>
    </row>
    <row r="196" spans="1:10" ht="20.100000000000001" customHeight="1">
      <c r="A196" s="29" t="s">
        <v>5</v>
      </c>
      <c r="B196" s="381">
        <f t="shared" si="48"/>
        <v>18229960.469999999</v>
      </c>
      <c r="C196" s="382">
        <v>11977898.939999999</v>
      </c>
      <c r="D196" s="382">
        <v>6252061.5300000003</v>
      </c>
      <c r="E196" s="38">
        <f t="shared" ref="E196:E217" si="51">B196/B$195*100</f>
        <v>0.25404333670897161</v>
      </c>
      <c r="F196" s="381">
        <f t="shared" si="49"/>
        <v>7067054.6699999999</v>
      </c>
      <c r="G196" s="382">
        <v>4766181.2300000004</v>
      </c>
      <c r="H196" s="382">
        <v>2300873.44</v>
      </c>
      <c r="I196" s="38">
        <f t="shared" ref="I196:I217" si="52">F196/F$195*100</f>
        <v>0.21727163355869794</v>
      </c>
      <c r="J196" s="30">
        <f t="shared" si="50"/>
        <v>38.76615465858989</v>
      </c>
    </row>
    <row r="197" spans="1:10" ht="20.100000000000001" customHeight="1">
      <c r="A197" s="10" t="s">
        <v>6</v>
      </c>
      <c r="B197" s="383">
        <f t="shared" si="48"/>
        <v>317477945.55000001</v>
      </c>
      <c r="C197" s="384">
        <v>228971494.16</v>
      </c>
      <c r="D197" s="384">
        <v>88506451.390000001</v>
      </c>
      <c r="E197" s="14">
        <f t="shared" si="51"/>
        <v>4.4242090788818498</v>
      </c>
      <c r="F197" s="383">
        <f t="shared" si="49"/>
        <v>139047734.72</v>
      </c>
      <c r="G197" s="384">
        <v>98354083.650000006</v>
      </c>
      <c r="H197" s="384">
        <v>40693651.07</v>
      </c>
      <c r="I197" s="14">
        <f t="shared" si="52"/>
        <v>4.2749249688839441</v>
      </c>
      <c r="J197" s="12">
        <f t="shared" si="50"/>
        <v>43.797604422289297</v>
      </c>
    </row>
    <row r="198" spans="1:10" ht="20.100000000000001" customHeight="1">
      <c r="A198" s="10" t="s">
        <v>7</v>
      </c>
      <c r="B198" s="383">
        <f t="shared" si="48"/>
        <v>527909272.82999998</v>
      </c>
      <c r="C198" s="384">
        <v>396452603.63999999</v>
      </c>
      <c r="D198" s="384">
        <v>131456669.19</v>
      </c>
      <c r="E198" s="14">
        <f t="shared" si="51"/>
        <v>7.3566716378809609</v>
      </c>
      <c r="F198" s="383">
        <f t="shared" si="49"/>
        <v>235556896.74000001</v>
      </c>
      <c r="G198" s="384">
        <v>168160948.43000001</v>
      </c>
      <c r="H198" s="384">
        <v>67395948.310000002</v>
      </c>
      <c r="I198" s="14">
        <f t="shared" si="52"/>
        <v>7.2420313893959642</v>
      </c>
      <c r="J198" s="12">
        <f t="shared" si="50"/>
        <v>44.620715881203175</v>
      </c>
    </row>
    <row r="199" spans="1:10" ht="20.100000000000001" customHeight="1">
      <c r="A199" s="10" t="s">
        <v>8</v>
      </c>
      <c r="B199" s="383">
        <f t="shared" si="48"/>
        <v>327510005.88999999</v>
      </c>
      <c r="C199" s="384">
        <v>244382231.96000001</v>
      </c>
      <c r="D199" s="384">
        <v>83127773.930000007</v>
      </c>
      <c r="E199" s="14">
        <f t="shared" si="51"/>
        <v>4.5640107030835795</v>
      </c>
      <c r="F199" s="383">
        <f t="shared" si="49"/>
        <v>143278069.65000001</v>
      </c>
      <c r="G199" s="384">
        <v>101307214.8</v>
      </c>
      <c r="H199" s="384">
        <v>41970854.850000001</v>
      </c>
      <c r="I199" s="14">
        <f t="shared" si="52"/>
        <v>4.4049836458945073</v>
      </c>
      <c r="J199" s="12">
        <f t="shared" si="50"/>
        <v>43.74769230657413</v>
      </c>
    </row>
    <row r="200" spans="1:10" ht="20.100000000000001" customHeight="1">
      <c r="A200" s="10" t="s">
        <v>9</v>
      </c>
      <c r="B200" s="383">
        <f t="shared" si="48"/>
        <v>238404551.80000001</v>
      </c>
      <c r="C200" s="384">
        <v>170002921.02000001</v>
      </c>
      <c r="D200" s="384">
        <v>68401630.780000001</v>
      </c>
      <c r="E200" s="14">
        <f t="shared" si="51"/>
        <v>3.3222830036053765</v>
      </c>
      <c r="F200" s="383">
        <f t="shared" si="49"/>
        <v>102150092.70999999</v>
      </c>
      <c r="G200" s="384">
        <v>71190299.519999996</v>
      </c>
      <c r="H200" s="384">
        <v>30959793.190000001</v>
      </c>
      <c r="I200" s="14">
        <f t="shared" si="52"/>
        <v>3.1405328736864213</v>
      </c>
      <c r="J200" s="12">
        <f t="shared" si="50"/>
        <v>42.847375160728788</v>
      </c>
    </row>
    <row r="201" spans="1:10" ht="20.100000000000001" customHeight="1">
      <c r="A201" s="10" t="s">
        <v>10</v>
      </c>
      <c r="B201" s="383">
        <f t="shared" si="48"/>
        <v>256062943.69</v>
      </c>
      <c r="C201" s="384">
        <v>191159084.78</v>
      </c>
      <c r="D201" s="384">
        <v>64903858.909999996</v>
      </c>
      <c r="E201" s="14">
        <f t="shared" si="51"/>
        <v>3.5683612550658004</v>
      </c>
      <c r="F201" s="383">
        <f t="shared" si="49"/>
        <v>114131691.44</v>
      </c>
      <c r="G201" s="384">
        <v>80164183.269999996</v>
      </c>
      <c r="H201" s="384">
        <v>33967508.170000002</v>
      </c>
      <c r="I201" s="14">
        <f t="shared" si="52"/>
        <v>3.5088987135267291</v>
      </c>
      <c r="J201" s="12">
        <f t="shared" si="50"/>
        <v>44.571732947885025</v>
      </c>
    </row>
    <row r="202" spans="1:10" ht="20.100000000000001" customHeight="1">
      <c r="A202" s="10" t="s">
        <v>11</v>
      </c>
      <c r="B202" s="383">
        <f t="shared" si="48"/>
        <v>323012807.47000003</v>
      </c>
      <c r="C202" s="384">
        <v>246706566.15000001</v>
      </c>
      <c r="D202" s="384">
        <v>76306241.319999993</v>
      </c>
      <c r="E202" s="14">
        <f t="shared" si="51"/>
        <v>4.501340062939339</v>
      </c>
      <c r="F202" s="383">
        <f t="shared" si="49"/>
        <v>148669626.12</v>
      </c>
      <c r="G202" s="384">
        <v>105638885.66</v>
      </c>
      <c r="H202" s="384">
        <v>43030740.460000001</v>
      </c>
      <c r="I202" s="14">
        <f t="shared" si="52"/>
        <v>4.5707432637779881</v>
      </c>
      <c r="J202" s="12">
        <f t="shared" si="50"/>
        <v>46.025923022822482</v>
      </c>
    </row>
    <row r="203" spans="1:10" ht="20.100000000000001" customHeight="1">
      <c r="A203" s="10" t="s">
        <v>12</v>
      </c>
      <c r="B203" s="383">
        <f t="shared" si="48"/>
        <v>204809680.84999999</v>
      </c>
      <c r="C203" s="384">
        <v>150511867.22</v>
      </c>
      <c r="D203" s="384">
        <v>54297813.630000003</v>
      </c>
      <c r="E203" s="14">
        <f t="shared" si="51"/>
        <v>2.8541221907231908</v>
      </c>
      <c r="F203" s="383">
        <f t="shared" si="49"/>
        <v>86095025.150000006</v>
      </c>
      <c r="G203" s="384">
        <v>61349657.460000001</v>
      </c>
      <c r="H203" s="384">
        <v>24745367.690000001</v>
      </c>
      <c r="I203" s="14">
        <f t="shared" si="52"/>
        <v>2.6469310949334548</v>
      </c>
      <c r="J203" s="12">
        <f t="shared" si="50"/>
        <v>42.036599438409802</v>
      </c>
    </row>
    <row r="204" spans="1:10" ht="20.100000000000001" customHeight="1">
      <c r="A204" s="10" t="s">
        <v>13</v>
      </c>
      <c r="B204" s="383">
        <f t="shared" si="48"/>
        <v>502045507.31000006</v>
      </c>
      <c r="C204" s="384">
        <v>361241174.97000003</v>
      </c>
      <c r="D204" s="384">
        <v>140804332.34</v>
      </c>
      <c r="E204" s="14">
        <f t="shared" si="51"/>
        <v>6.9962475270677764</v>
      </c>
      <c r="F204" s="383">
        <f t="shared" si="49"/>
        <v>242068199.82999998</v>
      </c>
      <c r="G204" s="384">
        <v>164316016.69</v>
      </c>
      <c r="H204" s="384">
        <v>77752183.140000001</v>
      </c>
      <c r="I204" s="14">
        <f t="shared" si="52"/>
        <v>7.4422168308593868</v>
      </c>
      <c r="J204" s="12">
        <f t="shared" si="50"/>
        <v>48.216386025844699</v>
      </c>
    </row>
    <row r="205" spans="1:10" ht="20.100000000000001" customHeight="1">
      <c r="A205" s="10" t="s">
        <v>14</v>
      </c>
      <c r="B205" s="383">
        <f t="shared" si="48"/>
        <v>427045217.61000001</v>
      </c>
      <c r="C205" s="384">
        <v>320775654.98000002</v>
      </c>
      <c r="D205" s="384">
        <v>106269562.63</v>
      </c>
      <c r="E205" s="14">
        <f t="shared" si="51"/>
        <v>5.9510821312962126</v>
      </c>
      <c r="F205" s="383">
        <f t="shared" si="49"/>
        <v>204382157.13</v>
      </c>
      <c r="G205" s="384">
        <v>144224016.75999999</v>
      </c>
      <c r="H205" s="384">
        <v>60158140.369999997</v>
      </c>
      <c r="I205" s="14">
        <f t="shared" si="52"/>
        <v>6.283585910038755</v>
      </c>
      <c r="J205" s="12">
        <f t="shared" si="50"/>
        <v>47.85960565811849</v>
      </c>
    </row>
    <row r="206" spans="1:10" ht="20.100000000000001" customHeight="1">
      <c r="A206" s="10" t="s">
        <v>15</v>
      </c>
      <c r="B206" s="383">
        <f t="shared" si="48"/>
        <v>437931831.76999998</v>
      </c>
      <c r="C206" s="384">
        <v>334098645.75999999</v>
      </c>
      <c r="D206" s="384">
        <v>103833186.01000001</v>
      </c>
      <c r="E206" s="14">
        <f t="shared" si="51"/>
        <v>6.1027923772520847</v>
      </c>
      <c r="F206" s="383">
        <f t="shared" si="49"/>
        <v>192586534.71000001</v>
      </c>
      <c r="G206" s="384">
        <v>138742395.43000001</v>
      </c>
      <c r="H206" s="384">
        <v>53844139.280000001</v>
      </c>
      <c r="I206" s="14">
        <f t="shared" si="52"/>
        <v>5.9209377812624995</v>
      </c>
      <c r="J206" s="12">
        <f t="shared" si="50"/>
        <v>43.97637274541524</v>
      </c>
    </row>
    <row r="207" spans="1:10" ht="20.100000000000001" customHeight="1">
      <c r="A207" s="10" t="s">
        <v>16</v>
      </c>
      <c r="B207" s="383">
        <f t="shared" si="48"/>
        <v>338905605.88999999</v>
      </c>
      <c r="C207" s="384">
        <v>255716599.09999999</v>
      </c>
      <c r="D207" s="384">
        <v>83189006.790000007</v>
      </c>
      <c r="E207" s="14">
        <f t="shared" si="51"/>
        <v>4.722813913467105</v>
      </c>
      <c r="F207" s="383">
        <f t="shared" si="49"/>
        <v>156875098.49000001</v>
      </c>
      <c r="G207" s="384">
        <v>110624916.81999999</v>
      </c>
      <c r="H207" s="384">
        <v>46250181.670000002</v>
      </c>
      <c r="I207" s="14">
        <f t="shared" si="52"/>
        <v>4.823014750160965</v>
      </c>
      <c r="J207" s="12">
        <f t="shared" si="50"/>
        <v>46.288729299130452</v>
      </c>
    </row>
    <row r="208" spans="1:10" ht="20.100000000000001" customHeight="1">
      <c r="A208" s="10" t="s">
        <v>17</v>
      </c>
      <c r="B208" s="383">
        <f t="shared" si="48"/>
        <v>282836139.64999998</v>
      </c>
      <c r="C208" s="384">
        <v>217553241.28999999</v>
      </c>
      <c r="D208" s="384">
        <v>65282898.359999999</v>
      </c>
      <c r="E208" s="14">
        <f t="shared" si="51"/>
        <v>3.9414587199360329</v>
      </c>
      <c r="F208" s="383">
        <f t="shared" si="49"/>
        <v>139982904.81999999</v>
      </c>
      <c r="G208" s="384">
        <v>101191843.34</v>
      </c>
      <c r="H208" s="384">
        <v>38791061.479999997</v>
      </c>
      <c r="I208" s="14">
        <f t="shared" si="52"/>
        <v>4.3036761169604949</v>
      </c>
      <c r="J208" s="12">
        <f t="shared" si="50"/>
        <v>49.492580754787575</v>
      </c>
    </row>
    <row r="209" spans="1:10" ht="20.100000000000001" customHeight="1">
      <c r="A209" s="10" t="s">
        <v>18</v>
      </c>
      <c r="B209" s="383">
        <f t="shared" si="48"/>
        <v>560671055.30999994</v>
      </c>
      <c r="C209" s="384">
        <v>419407742.08999997</v>
      </c>
      <c r="D209" s="384">
        <v>141263313.22</v>
      </c>
      <c r="E209" s="14">
        <f t="shared" si="51"/>
        <v>7.8132229590672715</v>
      </c>
      <c r="F209" s="383">
        <f t="shared" si="49"/>
        <v>259717615.91</v>
      </c>
      <c r="G209" s="384">
        <v>183648125.94</v>
      </c>
      <c r="H209" s="384">
        <v>76069489.969999999</v>
      </c>
      <c r="I209" s="14">
        <f t="shared" si="52"/>
        <v>7.9848357353568034</v>
      </c>
      <c r="J209" s="12">
        <f t="shared" si="50"/>
        <v>46.322636678007193</v>
      </c>
    </row>
    <row r="210" spans="1:10" ht="20.100000000000001" customHeight="1">
      <c r="A210" s="10" t="s">
        <v>19</v>
      </c>
      <c r="B210" s="383">
        <f t="shared" si="48"/>
        <v>317879604.42000002</v>
      </c>
      <c r="C210" s="384">
        <v>233081830.52000001</v>
      </c>
      <c r="D210" s="384">
        <v>84797773.900000006</v>
      </c>
      <c r="E210" s="14">
        <f t="shared" si="51"/>
        <v>4.4298063899523514</v>
      </c>
      <c r="F210" s="383">
        <f t="shared" si="49"/>
        <v>141738567.84999999</v>
      </c>
      <c r="G210" s="384">
        <v>97176324.060000002</v>
      </c>
      <c r="H210" s="384">
        <v>44562243.789999999</v>
      </c>
      <c r="I210" s="14">
        <f t="shared" si="52"/>
        <v>4.3576527440447617</v>
      </c>
      <c r="J210" s="12">
        <f t="shared" si="50"/>
        <v>44.588758095573567</v>
      </c>
    </row>
    <row r="211" spans="1:10" ht="20.100000000000001" customHeight="1">
      <c r="A211" s="10" t="s">
        <v>20</v>
      </c>
      <c r="B211" s="383">
        <f t="shared" si="48"/>
        <v>283094469.25</v>
      </c>
      <c r="C211" s="384">
        <v>200835453.43000001</v>
      </c>
      <c r="D211" s="384">
        <v>82259015.819999993</v>
      </c>
      <c r="E211" s="14">
        <f t="shared" si="51"/>
        <v>3.945058668145613</v>
      </c>
      <c r="F211" s="383">
        <f t="shared" si="49"/>
        <v>116994597.63</v>
      </c>
      <c r="G211" s="384">
        <v>81851086.859999999</v>
      </c>
      <c r="H211" s="384">
        <v>35143510.770000003</v>
      </c>
      <c r="I211" s="14">
        <f t="shared" si="52"/>
        <v>3.5969167540927867</v>
      </c>
      <c r="J211" s="12">
        <f t="shared" si="50"/>
        <v>41.327051687005003</v>
      </c>
    </row>
    <row r="212" spans="1:10" ht="20.100000000000001" customHeight="1">
      <c r="A212" s="10" t="s">
        <v>21</v>
      </c>
      <c r="B212" s="383">
        <f t="shared" si="48"/>
        <v>228904965.00999999</v>
      </c>
      <c r="C212" s="384">
        <v>173382503.87</v>
      </c>
      <c r="D212" s="384">
        <v>55522461.140000001</v>
      </c>
      <c r="E212" s="14">
        <f t="shared" si="51"/>
        <v>3.1899016564565708</v>
      </c>
      <c r="F212" s="383">
        <f t="shared" si="49"/>
        <v>100878005.66</v>
      </c>
      <c r="G212" s="384">
        <v>71331048.099999994</v>
      </c>
      <c r="H212" s="384">
        <v>29546957.559999999</v>
      </c>
      <c r="I212" s="14">
        <f t="shared" si="52"/>
        <v>3.1014234505549365</v>
      </c>
      <c r="J212" s="12">
        <f t="shared" si="50"/>
        <v>44.069819829199872</v>
      </c>
    </row>
    <row r="213" spans="1:10" ht="20.100000000000001" customHeight="1">
      <c r="A213" s="10" t="s">
        <v>22</v>
      </c>
      <c r="B213" s="383">
        <f t="shared" si="48"/>
        <v>301647444.50999999</v>
      </c>
      <c r="C213" s="384">
        <v>225372513.63</v>
      </c>
      <c r="D213" s="384">
        <v>76274930.879999995</v>
      </c>
      <c r="E213" s="14">
        <f t="shared" si="51"/>
        <v>4.2036033725450404</v>
      </c>
      <c r="F213" s="383">
        <f t="shared" si="49"/>
        <v>141695939.59999999</v>
      </c>
      <c r="G213" s="384">
        <v>98132411.659999996</v>
      </c>
      <c r="H213" s="384">
        <v>43563527.939999998</v>
      </c>
      <c r="I213" s="14">
        <f t="shared" si="52"/>
        <v>4.3563421684307695</v>
      </c>
      <c r="J213" s="12">
        <f t="shared" si="50"/>
        <v>46.974022879647698</v>
      </c>
    </row>
    <row r="214" spans="1:10" ht="20.100000000000001" customHeight="1">
      <c r="A214" s="10" t="s">
        <v>23</v>
      </c>
      <c r="B214" s="383">
        <f t="shared" si="48"/>
        <v>253835436.40000001</v>
      </c>
      <c r="C214" s="384">
        <v>197935049.46000001</v>
      </c>
      <c r="D214" s="384">
        <v>55900386.939999998</v>
      </c>
      <c r="E214" s="14">
        <f t="shared" si="51"/>
        <v>3.5373198611238656</v>
      </c>
      <c r="F214" s="383">
        <f t="shared" si="49"/>
        <v>113995260.21000001</v>
      </c>
      <c r="G214" s="384">
        <v>85956299.030000001</v>
      </c>
      <c r="H214" s="384">
        <v>28038961.18</v>
      </c>
      <c r="I214" s="14">
        <f t="shared" si="52"/>
        <v>3.5047042311582324</v>
      </c>
      <c r="J214" s="12">
        <f t="shared" si="50"/>
        <v>44.909119793015634</v>
      </c>
    </row>
    <row r="215" spans="1:10" ht="20.100000000000001" customHeight="1">
      <c r="A215" s="10" t="s">
        <v>24</v>
      </c>
      <c r="B215" s="383">
        <f t="shared" si="48"/>
        <v>266886001.44999999</v>
      </c>
      <c r="C215" s="384">
        <v>193748284.50999999</v>
      </c>
      <c r="D215" s="384">
        <v>73137716.939999998</v>
      </c>
      <c r="E215" s="14">
        <f t="shared" si="51"/>
        <v>3.7191858117766636</v>
      </c>
      <c r="F215" s="383">
        <f t="shared" si="49"/>
        <v>123005415.66</v>
      </c>
      <c r="G215" s="384">
        <v>84415807.019999996</v>
      </c>
      <c r="H215" s="384">
        <v>38589608.640000001</v>
      </c>
      <c r="I215" s="14">
        <f t="shared" si="52"/>
        <v>3.7817151338118693</v>
      </c>
      <c r="J215" s="12">
        <f t="shared" si="50"/>
        <v>46.089122318783197</v>
      </c>
    </row>
    <row r="216" spans="1:10" ht="20.100000000000001" customHeight="1">
      <c r="A216" s="10" t="s">
        <v>25</v>
      </c>
      <c r="B216" s="383">
        <f t="shared" si="48"/>
        <v>274089530.78999996</v>
      </c>
      <c r="C216" s="384">
        <v>196819505.88</v>
      </c>
      <c r="D216" s="384">
        <v>77270024.909999996</v>
      </c>
      <c r="E216" s="14">
        <f t="shared" si="51"/>
        <v>3.8195704852720405</v>
      </c>
      <c r="F216" s="383">
        <f t="shared" si="49"/>
        <v>130967738.93000001</v>
      </c>
      <c r="G216" s="384">
        <v>85922253.719999999</v>
      </c>
      <c r="H216" s="384">
        <v>45045485.210000001</v>
      </c>
      <c r="I216" s="14">
        <f t="shared" si="52"/>
        <v>4.0265111718472362</v>
      </c>
      <c r="J216" s="12">
        <f t="shared" si="50"/>
        <v>47.782831599775321</v>
      </c>
    </row>
    <row r="217" spans="1:10" ht="20.100000000000001" customHeight="1" thickBot="1">
      <c r="A217" s="11" t="s">
        <v>26</v>
      </c>
      <c r="B217" s="385">
        <f t="shared" si="48"/>
        <v>486735478.79999995</v>
      </c>
      <c r="C217" s="386">
        <v>353555887.01999998</v>
      </c>
      <c r="D217" s="386">
        <v>133179591.78</v>
      </c>
      <c r="E217" s="15">
        <f t="shared" si="51"/>
        <v>6.7828948577523125</v>
      </c>
      <c r="F217" s="385">
        <f t="shared" si="49"/>
        <v>211751449.77000001</v>
      </c>
      <c r="G217" s="386">
        <v>145745924.08000001</v>
      </c>
      <c r="H217" s="386">
        <v>66005525.689999998</v>
      </c>
      <c r="I217" s="15">
        <f t="shared" si="52"/>
        <v>6.5101496377628107</v>
      </c>
      <c r="J217" s="13">
        <f t="shared" si="50"/>
        <v>43.504420571940443</v>
      </c>
    </row>
    <row r="218" spans="1:10" s="231" customFormat="1">
      <c r="A218" s="230" t="s">
        <v>384</v>
      </c>
    </row>
    <row r="219" spans="1:10" s="231" customFormat="1">
      <c r="A219" s="230" t="s">
        <v>242</v>
      </c>
    </row>
  </sheetData>
  <mergeCells count="37">
    <mergeCell ref="J193:J194"/>
    <mergeCell ref="A161:A163"/>
    <mergeCell ref="B162:B163"/>
    <mergeCell ref="E162:E163"/>
    <mergeCell ref="F162:F163"/>
    <mergeCell ref="I162:I163"/>
    <mergeCell ref="J162:J163"/>
    <mergeCell ref="A192:A194"/>
    <mergeCell ref="B193:B194"/>
    <mergeCell ref="E193:E194"/>
    <mergeCell ref="F193:F194"/>
    <mergeCell ref="I193:I194"/>
    <mergeCell ref="P37:P39"/>
    <mergeCell ref="W37:W39"/>
    <mergeCell ref="J131:J132"/>
    <mergeCell ref="A99:A101"/>
    <mergeCell ref="B100:B101"/>
    <mergeCell ref="E100:E101"/>
    <mergeCell ref="F100:F101"/>
    <mergeCell ref="I100:I101"/>
    <mergeCell ref="J100:J101"/>
    <mergeCell ref="A130:A132"/>
    <mergeCell ref="B131:B132"/>
    <mergeCell ref="E131:E132"/>
    <mergeCell ref="F131:F132"/>
    <mergeCell ref="I131:I132"/>
    <mergeCell ref="A68:A70"/>
    <mergeCell ref="B69:B70"/>
    <mergeCell ref="A36:A39"/>
    <mergeCell ref="B37:B39"/>
    <mergeCell ref="I37:I39"/>
    <mergeCell ref="J6:J7"/>
    <mergeCell ref="A5:A7"/>
    <mergeCell ref="B6:B7"/>
    <mergeCell ref="E6:E7"/>
    <mergeCell ref="F6:F7"/>
    <mergeCell ref="I6:I7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4"/>
  <sheetViews>
    <sheetView zoomScale="85" zoomScaleNormal="85" workbookViewId="0">
      <pane ySplit="1" topLeftCell="A83" activePane="bottomLeft" state="frozen"/>
      <selection pane="bottomLeft" activeCell="H145" sqref="H145"/>
    </sheetView>
  </sheetViews>
  <sheetFormatPr defaultRowHeight="16.5"/>
  <cols>
    <col min="1" max="1" width="13.625" customWidth="1"/>
    <col min="2" max="2" width="19" bestFit="1" customWidth="1"/>
    <col min="3" max="3" width="16.625" customWidth="1"/>
    <col min="4" max="4" width="19" bestFit="1" customWidth="1"/>
    <col min="5" max="5" width="16.625" customWidth="1"/>
    <col min="6" max="6" width="19" bestFit="1" customWidth="1"/>
    <col min="7" max="7" width="16.875" bestFit="1" customWidth="1"/>
    <col min="8" max="8" width="19" bestFit="1" customWidth="1"/>
    <col min="9" max="14" width="16.875" bestFit="1" customWidth="1"/>
    <col min="15" max="26" width="12.625" customWidth="1"/>
  </cols>
  <sheetData>
    <row r="1" spans="1:26" ht="25.5">
      <c r="A1" s="249" t="s">
        <v>325</v>
      </c>
    </row>
    <row r="3" spans="1:26" ht="19.5">
      <c r="A3" s="5" t="s">
        <v>298</v>
      </c>
      <c r="Z3" s="1" t="s">
        <v>34</v>
      </c>
    </row>
    <row r="4" spans="1:26" ht="5.0999999999999996" customHeight="1" thickBot="1"/>
    <row r="5" spans="1:26" ht="20.100000000000001" customHeight="1">
      <c r="A5" s="467" t="s">
        <v>4</v>
      </c>
      <c r="B5" s="17" t="s">
        <v>35</v>
      </c>
      <c r="C5" s="18"/>
      <c r="D5" s="19"/>
      <c r="E5" s="19"/>
      <c r="F5" s="19"/>
      <c r="G5" s="19"/>
      <c r="H5" s="18"/>
      <c r="I5" s="19"/>
      <c r="J5" s="19"/>
      <c r="K5" s="19"/>
      <c r="L5" s="19"/>
      <c r="M5" s="7"/>
      <c r="N5" s="17" t="s">
        <v>47</v>
      </c>
      <c r="O5" s="18"/>
      <c r="P5" s="19"/>
      <c r="Q5" s="19"/>
      <c r="R5" s="19"/>
      <c r="S5" s="19"/>
      <c r="T5" s="18"/>
      <c r="U5" s="19"/>
      <c r="V5" s="19"/>
      <c r="W5" s="19"/>
      <c r="X5" s="19"/>
      <c r="Y5" s="7"/>
      <c r="Z5" s="28"/>
    </row>
    <row r="6" spans="1:26" ht="20.100000000000001" customHeight="1">
      <c r="A6" s="468"/>
      <c r="B6" s="472" t="s">
        <v>30</v>
      </c>
      <c r="C6" s="100"/>
      <c r="D6" s="16"/>
      <c r="E6" s="16"/>
      <c r="F6" s="16"/>
      <c r="G6" s="16"/>
      <c r="H6" s="100"/>
      <c r="I6" s="16"/>
      <c r="J6" s="16"/>
      <c r="K6" s="16"/>
      <c r="L6" s="16"/>
      <c r="M6" s="488" t="s">
        <v>29</v>
      </c>
      <c r="N6" s="472" t="s">
        <v>30</v>
      </c>
      <c r="O6" s="100"/>
      <c r="P6" s="16"/>
      <c r="Q6" s="16"/>
      <c r="R6" s="16"/>
      <c r="S6" s="16"/>
      <c r="T6" s="100"/>
      <c r="U6" s="16"/>
      <c r="V6" s="16"/>
      <c r="W6" s="16"/>
      <c r="X6" s="16"/>
      <c r="Y6" s="492" t="s">
        <v>29</v>
      </c>
      <c r="Z6" s="482" t="s">
        <v>41</v>
      </c>
    </row>
    <row r="7" spans="1:26" ht="20.100000000000001" customHeight="1">
      <c r="A7" s="468"/>
      <c r="B7" s="472"/>
      <c r="C7" s="25" t="s">
        <v>31</v>
      </c>
      <c r="D7" s="26"/>
      <c r="E7" s="26"/>
      <c r="F7" s="26"/>
      <c r="G7" s="27"/>
      <c r="H7" s="25" t="s">
        <v>32</v>
      </c>
      <c r="I7" s="26"/>
      <c r="J7" s="26"/>
      <c r="K7" s="26"/>
      <c r="L7" s="27"/>
      <c r="M7" s="495"/>
      <c r="N7" s="472"/>
      <c r="O7" s="25" t="s">
        <v>31</v>
      </c>
      <c r="P7" s="26"/>
      <c r="Q7" s="26"/>
      <c r="R7" s="26"/>
      <c r="S7" s="27"/>
      <c r="T7" s="25" t="s">
        <v>32</v>
      </c>
      <c r="U7" s="26"/>
      <c r="V7" s="26"/>
      <c r="W7" s="26"/>
      <c r="X7" s="27"/>
      <c r="Y7" s="498"/>
      <c r="Z7" s="484"/>
    </row>
    <row r="8" spans="1:26" ht="20.100000000000001" customHeight="1" thickBot="1">
      <c r="A8" s="471"/>
      <c r="B8" s="470"/>
      <c r="C8" s="9" t="s">
        <v>36</v>
      </c>
      <c r="D8" s="9" t="s">
        <v>37</v>
      </c>
      <c r="E8" s="9" t="s">
        <v>38</v>
      </c>
      <c r="F8" s="9" t="s">
        <v>39</v>
      </c>
      <c r="G8" s="9" t="s">
        <v>40</v>
      </c>
      <c r="H8" s="9" t="s">
        <v>36</v>
      </c>
      <c r="I8" s="9" t="s">
        <v>37</v>
      </c>
      <c r="J8" s="9" t="s">
        <v>38</v>
      </c>
      <c r="K8" s="9" t="s">
        <v>39</v>
      </c>
      <c r="L8" s="9" t="s">
        <v>40</v>
      </c>
      <c r="M8" s="483"/>
      <c r="N8" s="470"/>
      <c r="O8" s="9" t="s">
        <v>36</v>
      </c>
      <c r="P8" s="9" t="s">
        <v>37</v>
      </c>
      <c r="Q8" s="9" t="s">
        <v>38</v>
      </c>
      <c r="R8" s="9" t="s">
        <v>39</v>
      </c>
      <c r="S8" s="9" t="s">
        <v>40</v>
      </c>
      <c r="T8" s="9" t="s">
        <v>36</v>
      </c>
      <c r="U8" s="9" t="s">
        <v>37</v>
      </c>
      <c r="V8" s="9" t="s">
        <v>38</v>
      </c>
      <c r="W8" s="9" t="s">
        <v>39</v>
      </c>
      <c r="X8" s="9" t="s">
        <v>40</v>
      </c>
      <c r="Y8" s="493"/>
      <c r="Z8" s="485"/>
    </row>
    <row r="9" spans="1:26" s="37" customFormat="1" ht="20.100000000000001" customHeight="1" thickBot="1">
      <c r="A9" s="32" t="s">
        <v>27</v>
      </c>
      <c r="B9" s="168">
        <f t="shared" ref="B9:B31" si="0">SUM(C9:L9)</f>
        <v>31143</v>
      </c>
      <c r="C9" s="169">
        <f>SUM(C10:C31)</f>
        <v>351</v>
      </c>
      <c r="D9" s="169">
        <f t="shared" ref="D9:L9" si="1">SUM(D10:D31)</f>
        <v>912</v>
      </c>
      <c r="E9" s="169">
        <f t="shared" si="1"/>
        <v>2408</v>
      </c>
      <c r="F9" s="169">
        <f t="shared" si="1"/>
        <v>3230</v>
      </c>
      <c r="G9" s="169">
        <f t="shared" si="1"/>
        <v>325</v>
      </c>
      <c r="H9" s="169">
        <f t="shared" si="1"/>
        <v>1028</v>
      </c>
      <c r="I9" s="169">
        <f t="shared" si="1"/>
        <v>2831</v>
      </c>
      <c r="J9" s="169">
        <f t="shared" si="1"/>
        <v>6868</v>
      </c>
      <c r="K9" s="169">
        <f t="shared" si="1"/>
        <v>11836</v>
      </c>
      <c r="L9" s="169">
        <f t="shared" si="1"/>
        <v>1354</v>
      </c>
      <c r="M9" s="367">
        <f>SUM(M10:M31)</f>
        <v>100.00000000000001</v>
      </c>
      <c r="N9" s="179">
        <f t="shared" ref="N9:N31" si="2">SUM(O9:X9)</f>
        <v>30205</v>
      </c>
      <c r="O9" s="180">
        <f t="shared" ref="O9:Y9" si="3">SUM(O10:O31)</f>
        <v>285</v>
      </c>
      <c r="P9" s="180">
        <f t="shared" si="3"/>
        <v>834</v>
      </c>
      <c r="Q9" s="180">
        <f t="shared" si="3"/>
        <v>2219</v>
      </c>
      <c r="R9" s="180">
        <f t="shared" si="3"/>
        <v>3055</v>
      </c>
      <c r="S9" s="180">
        <f t="shared" si="3"/>
        <v>314</v>
      </c>
      <c r="T9" s="180">
        <f t="shared" si="3"/>
        <v>968</v>
      </c>
      <c r="U9" s="180">
        <f t="shared" si="3"/>
        <v>2771</v>
      </c>
      <c r="V9" s="180">
        <f t="shared" si="3"/>
        <v>6708</v>
      </c>
      <c r="W9" s="180">
        <f t="shared" si="3"/>
        <v>11706</v>
      </c>
      <c r="X9" s="180">
        <f t="shared" si="3"/>
        <v>1345</v>
      </c>
      <c r="Y9" s="209">
        <f t="shared" si="3"/>
        <v>99.999999999999986</v>
      </c>
      <c r="Z9" s="210">
        <f t="shared" ref="Z9:Z31" si="4">N9/B9*100</f>
        <v>96.988087210609137</v>
      </c>
    </row>
    <row r="10" spans="1:26" ht="20.100000000000001" customHeight="1">
      <c r="A10" s="29" t="s">
        <v>5</v>
      </c>
      <c r="B10" s="170">
        <f t="shared" si="0"/>
        <v>1901</v>
      </c>
      <c r="C10" s="171">
        <v>31</v>
      </c>
      <c r="D10" s="172">
        <v>73</v>
      </c>
      <c r="E10" s="172">
        <v>168</v>
      </c>
      <c r="F10" s="172">
        <v>203</v>
      </c>
      <c r="G10" s="172">
        <v>21</v>
      </c>
      <c r="H10" s="171">
        <v>93</v>
      </c>
      <c r="I10" s="172">
        <v>220</v>
      </c>
      <c r="J10" s="172">
        <v>437</v>
      </c>
      <c r="K10" s="172">
        <v>581</v>
      </c>
      <c r="L10" s="172">
        <v>74</v>
      </c>
      <c r="M10" s="30">
        <f t="shared" ref="M10:M31" si="5">B10/B$9*100</f>
        <v>6.1041004399062393</v>
      </c>
      <c r="N10" s="181">
        <f t="shared" si="2"/>
        <v>1780</v>
      </c>
      <c r="O10" s="182">
        <v>20</v>
      </c>
      <c r="P10" s="183">
        <v>58</v>
      </c>
      <c r="Q10" s="183">
        <v>146</v>
      </c>
      <c r="R10" s="183">
        <v>185</v>
      </c>
      <c r="S10" s="183">
        <v>21</v>
      </c>
      <c r="T10" s="182">
        <v>82</v>
      </c>
      <c r="U10" s="183">
        <v>208</v>
      </c>
      <c r="V10" s="183">
        <v>420</v>
      </c>
      <c r="W10" s="183">
        <v>566</v>
      </c>
      <c r="X10" s="183">
        <v>74</v>
      </c>
      <c r="Y10" s="211">
        <f t="shared" ref="Y10:Y31" si="6">N10/N$9*100</f>
        <v>5.8930640622413506</v>
      </c>
      <c r="Z10" s="206">
        <f t="shared" si="4"/>
        <v>93.634928984744874</v>
      </c>
    </row>
    <row r="11" spans="1:26" ht="20.100000000000001" customHeight="1">
      <c r="A11" s="10" t="s">
        <v>6</v>
      </c>
      <c r="B11" s="173">
        <f t="shared" si="0"/>
        <v>3316</v>
      </c>
      <c r="C11" s="174">
        <v>39</v>
      </c>
      <c r="D11" s="175">
        <v>115</v>
      </c>
      <c r="E11" s="175">
        <v>226</v>
      </c>
      <c r="F11" s="175">
        <v>413</v>
      </c>
      <c r="G11" s="175">
        <v>40</v>
      </c>
      <c r="H11" s="174">
        <v>104</v>
      </c>
      <c r="I11" s="175">
        <v>304</v>
      </c>
      <c r="J11" s="175">
        <v>671</v>
      </c>
      <c r="K11" s="175">
        <v>1274</v>
      </c>
      <c r="L11" s="175">
        <v>130</v>
      </c>
      <c r="M11" s="12">
        <f t="shared" si="5"/>
        <v>10.647657579552387</v>
      </c>
      <c r="N11" s="184">
        <f t="shared" si="2"/>
        <v>3188</v>
      </c>
      <c r="O11" s="185">
        <v>28</v>
      </c>
      <c r="P11" s="186">
        <v>102</v>
      </c>
      <c r="Q11" s="186">
        <v>200</v>
      </c>
      <c r="R11" s="186">
        <v>393</v>
      </c>
      <c r="S11" s="186">
        <v>39</v>
      </c>
      <c r="T11" s="185">
        <v>94</v>
      </c>
      <c r="U11" s="186">
        <v>299</v>
      </c>
      <c r="V11" s="186">
        <v>648</v>
      </c>
      <c r="W11" s="186">
        <v>1256</v>
      </c>
      <c r="X11" s="186">
        <v>129</v>
      </c>
      <c r="Y11" s="212">
        <f t="shared" si="6"/>
        <v>10.554543949677205</v>
      </c>
      <c r="Z11" s="207">
        <f t="shared" si="4"/>
        <v>96.139927623642933</v>
      </c>
    </row>
    <row r="12" spans="1:26" ht="20.100000000000001" customHeight="1">
      <c r="A12" s="10" t="s">
        <v>7</v>
      </c>
      <c r="B12" s="173">
        <f t="shared" si="0"/>
        <v>2723</v>
      </c>
      <c r="C12" s="174">
        <v>43</v>
      </c>
      <c r="D12" s="175">
        <v>85</v>
      </c>
      <c r="E12" s="175">
        <v>227</v>
      </c>
      <c r="F12" s="175">
        <v>272</v>
      </c>
      <c r="G12" s="175">
        <v>33</v>
      </c>
      <c r="H12" s="174">
        <v>108</v>
      </c>
      <c r="I12" s="175">
        <v>318</v>
      </c>
      <c r="J12" s="175">
        <v>575</v>
      </c>
      <c r="K12" s="175">
        <v>914</v>
      </c>
      <c r="L12" s="175">
        <v>148</v>
      </c>
      <c r="M12" s="12">
        <f t="shared" si="5"/>
        <v>8.7435378736794789</v>
      </c>
      <c r="N12" s="184">
        <f t="shared" si="2"/>
        <v>2611</v>
      </c>
      <c r="O12" s="185">
        <v>35</v>
      </c>
      <c r="P12" s="186">
        <v>76</v>
      </c>
      <c r="Q12" s="186">
        <v>210</v>
      </c>
      <c r="R12" s="186">
        <v>255</v>
      </c>
      <c r="S12" s="186">
        <v>32</v>
      </c>
      <c r="T12" s="185">
        <v>103</v>
      </c>
      <c r="U12" s="186">
        <v>312</v>
      </c>
      <c r="V12" s="186">
        <v>549</v>
      </c>
      <c r="W12" s="186">
        <v>894</v>
      </c>
      <c r="X12" s="186">
        <v>145</v>
      </c>
      <c r="Y12" s="212">
        <f t="shared" si="6"/>
        <v>8.6442641946697574</v>
      </c>
      <c r="Z12" s="207">
        <f t="shared" si="4"/>
        <v>95.886889460154251</v>
      </c>
    </row>
    <row r="13" spans="1:26" ht="20.100000000000001" customHeight="1">
      <c r="A13" s="10" t="s">
        <v>8</v>
      </c>
      <c r="B13" s="173">
        <f t="shared" si="0"/>
        <v>1965</v>
      </c>
      <c r="C13" s="174">
        <v>27</v>
      </c>
      <c r="D13" s="175">
        <v>46</v>
      </c>
      <c r="E13" s="175">
        <v>121</v>
      </c>
      <c r="F13" s="175">
        <v>249</v>
      </c>
      <c r="G13" s="175">
        <v>12</v>
      </c>
      <c r="H13" s="174">
        <v>80</v>
      </c>
      <c r="I13" s="175">
        <v>142</v>
      </c>
      <c r="J13" s="175">
        <v>407</v>
      </c>
      <c r="K13" s="175">
        <v>824</v>
      </c>
      <c r="L13" s="175">
        <v>57</v>
      </c>
      <c r="M13" s="12">
        <f t="shared" si="5"/>
        <v>6.3096040843849348</v>
      </c>
      <c r="N13" s="184">
        <f t="shared" si="2"/>
        <v>1906</v>
      </c>
      <c r="O13" s="185">
        <v>23</v>
      </c>
      <c r="P13" s="186">
        <v>41</v>
      </c>
      <c r="Q13" s="186">
        <v>112</v>
      </c>
      <c r="R13" s="186">
        <v>233</v>
      </c>
      <c r="S13" s="186">
        <v>12</v>
      </c>
      <c r="T13" s="185">
        <v>78</v>
      </c>
      <c r="U13" s="186">
        <v>137</v>
      </c>
      <c r="V13" s="186">
        <v>397</v>
      </c>
      <c r="W13" s="186">
        <v>817</v>
      </c>
      <c r="X13" s="186">
        <v>56</v>
      </c>
      <c r="Y13" s="212">
        <f t="shared" si="6"/>
        <v>6.3102135408045035</v>
      </c>
      <c r="Z13" s="207">
        <f t="shared" si="4"/>
        <v>96.997455470737918</v>
      </c>
    </row>
    <row r="14" spans="1:26" ht="20.100000000000001" customHeight="1">
      <c r="A14" s="10" t="s">
        <v>9</v>
      </c>
      <c r="B14" s="173">
        <f t="shared" si="0"/>
        <v>1352</v>
      </c>
      <c r="C14" s="174">
        <v>12</v>
      </c>
      <c r="D14" s="175">
        <v>58</v>
      </c>
      <c r="E14" s="175">
        <v>112</v>
      </c>
      <c r="F14" s="175">
        <v>101</v>
      </c>
      <c r="G14" s="175">
        <v>9</v>
      </c>
      <c r="H14" s="174">
        <v>54</v>
      </c>
      <c r="I14" s="175">
        <v>202</v>
      </c>
      <c r="J14" s="175">
        <v>336</v>
      </c>
      <c r="K14" s="175">
        <v>423</v>
      </c>
      <c r="L14" s="175">
        <v>45</v>
      </c>
      <c r="M14" s="12">
        <f t="shared" si="5"/>
        <v>4.3412644896124331</v>
      </c>
      <c r="N14" s="184">
        <f t="shared" si="2"/>
        <v>1305</v>
      </c>
      <c r="O14" s="185">
        <v>10</v>
      </c>
      <c r="P14" s="186">
        <v>56</v>
      </c>
      <c r="Q14" s="186">
        <v>101</v>
      </c>
      <c r="R14" s="186">
        <v>88</v>
      </c>
      <c r="S14" s="186">
        <v>9</v>
      </c>
      <c r="T14" s="185">
        <v>53</v>
      </c>
      <c r="U14" s="186">
        <v>198</v>
      </c>
      <c r="V14" s="186">
        <v>330</v>
      </c>
      <c r="W14" s="186">
        <v>415</v>
      </c>
      <c r="X14" s="186">
        <v>45</v>
      </c>
      <c r="Y14" s="212">
        <f t="shared" si="6"/>
        <v>4.3204767422612154</v>
      </c>
      <c r="Z14" s="207">
        <f t="shared" si="4"/>
        <v>96.523668639053255</v>
      </c>
    </row>
    <row r="15" spans="1:26" ht="20.100000000000001" customHeight="1">
      <c r="A15" s="10" t="s">
        <v>10</v>
      </c>
      <c r="B15" s="173">
        <f t="shared" si="0"/>
        <v>1150</v>
      </c>
      <c r="C15" s="174">
        <v>16</v>
      </c>
      <c r="D15" s="175">
        <v>33</v>
      </c>
      <c r="E15" s="175">
        <v>98</v>
      </c>
      <c r="F15" s="175">
        <v>133</v>
      </c>
      <c r="G15" s="175">
        <v>9</v>
      </c>
      <c r="H15" s="174">
        <v>41</v>
      </c>
      <c r="I15" s="175">
        <v>75</v>
      </c>
      <c r="J15" s="175">
        <v>247</v>
      </c>
      <c r="K15" s="175">
        <v>446</v>
      </c>
      <c r="L15" s="175">
        <v>52</v>
      </c>
      <c r="M15" s="12">
        <f t="shared" si="5"/>
        <v>3.6926436117265515</v>
      </c>
      <c r="N15" s="184">
        <f t="shared" si="2"/>
        <v>1120</v>
      </c>
      <c r="O15" s="185">
        <v>14</v>
      </c>
      <c r="P15" s="186">
        <v>29</v>
      </c>
      <c r="Q15" s="186">
        <v>91</v>
      </c>
      <c r="R15" s="186">
        <v>128</v>
      </c>
      <c r="S15" s="186">
        <v>9</v>
      </c>
      <c r="T15" s="185">
        <v>39</v>
      </c>
      <c r="U15" s="186">
        <v>72</v>
      </c>
      <c r="V15" s="186">
        <v>244</v>
      </c>
      <c r="W15" s="186">
        <v>442</v>
      </c>
      <c r="X15" s="186">
        <v>52</v>
      </c>
      <c r="Y15" s="212">
        <f t="shared" si="6"/>
        <v>3.7079953650057935</v>
      </c>
      <c r="Z15" s="207">
        <f t="shared" si="4"/>
        <v>97.391304347826093</v>
      </c>
    </row>
    <row r="16" spans="1:26" ht="20.100000000000001" customHeight="1">
      <c r="A16" s="10" t="s">
        <v>11</v>
      </c>
      <c r="B16" s="173">
        <f t="shared" si="0"/>
        <v>1004</v>
      </c>
      <c r="C16" s="174">
        <v>5</v>
      </c>
      <c r="D16" s="175">
        <v>26</v>
      </c>
      <c r="E16" s="175">
        <v>66</v>
      </c>
      <c r="F16" s="175">
        <v>105</v>
      </c>
      <c r="G16" s="175">
        <v>13</v>
      </c>
      <c r="H16" s="174">
        <v>28</v>
      </c>
      <c r="I16" s="175">
        <v>65</v>
      </c>
      <c r="J16" s="175">
        <v>215</v>
      </c>
      <c r="K16" s="175">
        <v>430</v>
      </c>
      <c r="L16" s="175">
        <v>51</v>
      </c>
      <c r="M16" s="12">
        <f t="shared" si="5"/>
        <v>3.2238384227595285</v>
      </c>
      <c r="N16" s="184">
        <f t="shared" si="2"/>
        <v>970</v>
      </c>
      <c r="O16" s="185">
        <v>5</v>
      </c>
      <c r="P16" s="186">
        <v>24</v>
      </c>
      <c r="Q16" s="186">
        <v>57</v>
      </c>
      <c r="R16" s="186">
        <v>101</v>
      </c>
      <c r="S16" s="186">
        <v>12</v>
      </c>
      <c r="T16" s="185">
        <v>24</v>
      </c>
      <c r="U16" s="186">
        <v>64</v>
      </c>
      <c r="V16" s="186">
        <v>208</v>
      </c>
      <c r="W16" s="186">
        <v>424</v>
      </c>
      <c r="X16" s="186">
        <v>51</v>
      </c>
      <c r="Y16" s="212">
        <f t="shared" si="6"/>
        <v>3.2113888429068038</v>
      </c>
      <c r="Z16" s="207">
        <f t="shared" si="4"/>
        <v>96.613545816733065</v>
      </c>
    </row>
    <row r="17" spans="1:26" ht="20.100000000000001" customHeight="1">
      <c r="A17" s="10" t="s">
        <v>12</v>
      </c>
      <c r="B17" s="173">
        <f t="shared" si="0"/>
        <v>674</v>
      </c>
      <c r="C17" s="174">
        <v>9</v>
      </c>
      <c r="D17" s="175">
        <v>16</v>
      </c>
      <c r="E17" s="175">
        <v>60</v>
      </c>
      <c r="F17" s="175">
        <v>92</v>
      </c>
      <c r="G17" s="175">
        <v>11</v>
      </c>
      <c r="H17" s="174">
        <v>12</v>
      </c>
      <c r="I17" s="175">
        <v>41</v>
      </c>
      <c r="J17" s="175">
        <v>130</v>
      </c>
      <c r="K17" s="175">
        <v>250</v>
      </c>
      <c r="L17" s="175">
        <v>53</v>
      </c>
      <c r="M17" s="12">
        <f t="shared" si="5"/>
        <v>2.1642102559162573</v>
      </c>
      <c r="N17" s="184">
        <f t="shared" si="2"/>
        <v>645</v>
      </c>
      <c r="O17" s="185">
        <v>9</v>
      </c>
      <c r="P17" s="186">
        <v>12</v>
      </c>
      <c r="Q17" s="186">
        <v>51</v>
      </c>
      <c r="R17" s="186">
        <v>88</v>
      </c>
      <c r="S17" s="186">
        <v>11</v>
      </c>
      <c r="T17" s="185">
        <v>12</v>
      </c>
      <c r="U17" s="186">
        <v>41</v>
      </c>
      <c r="V17" s="186">
        <v>124</v>
      </c>
      <c r="W17" s="186">
        <v>246</v>
      </c>
      <c r="X17" s="186">
        <v>51</v>
      </c>
      <c r="Y17" s="212">
        <f t="shared" si="6"/>
        <v>2.1354080450256578</v>
      </c>
      <c r="Z17" s="207">
        <f t="shared" si="4"/>
        <v>95.697329376854597</v>
      </c>
    </row>
    <row r="18" spans="1:26" ht="20.100000000000001" customHeight="1">
      <c r="A18" s="10" t="s">
        <v>13</v>
      </c>
      <c r="B18" s="173">
        <f t="shared" si="0"/>
        <v>2145</v>
      </c>
      <c r="C18" s="174">
        <v>21</v>
      </c>
      <c r="D18" s="175">
        <v>87</v>
      </c>
      <c r="E18" s="175">
        <v>140</v>
      </c>
      <c r="F18" s="175">
        <v>191</v>
      </c>
      <c r="G18" s="175">
        <v>19</v>
      </c>
      <c r="H18" s="174">
        <v>46</v>
      </c>
      <c r="I18" s="175">
        <v>246</v>
      </c>
      <c r="J18" s="175">
        <v>471</v>
      </c>
      <c r="K18" s="175">
        <v>845</v>
      </c>
      <c r="L18" s="175">
        <v>79</v>
      </c>
      <c r="M18" s="12">
        <f t="shared" si="5"/>
        <v>6.887583084481264</v>
      </c>
      <c r="N18" s="184">
        <f t="shared" si="2"/>
        <v>2110</v>
      </c>
      <c r="O18" s="185">
        <v>18</v>
      </c>
      <c r="P18" s="186">
        <v>85</v>
      </c>
      <c r="Q18" s="186">
        <v>132</v>
      </c>
      <c r="R18" s="186">
        <v>183</v>
      </c>
      <c r="S18" s="186">
        <v>17</v>
      </c>
      <c r="T18" s="185">
        <v>45</v>
      </c>
      <c r="U18" s="186">
        <v>245</v>
      </c>
      <c r="V18" s="186">
        <v>466</v>
      </c>
      <c r="W18" s="186">
        <v>840</v>
      </c>
      <c r="X18" s="186">
        <v>79</v>
      </c>
      <c r="Y18" s="212">
        <f t="shared" si="6"/>
        <v>6.9855984108591302</v>
      </c>
      <c r="Z18" s="207">
        <f t="shared" si="4"/>
        <v>98.368298368298369</v>
      </c>
    </row>
    <row r="19" spans="1:26" ht="20.100000000000001" customHeight="1">
      <c r="A19" s="10" t="s">
        <v>14</v>
      </c>
      <c r="B19" s="173">
        <f t="shared" si="0"/>
        <v>925</v>
      </c>
      <c r="C19" s="174">
        <v>10</v>
      </c>
      <c r="D19" s="175">
        <v>26</v>
      </c>
      <c r="E19" s="175">
        <v>67</v>
      </c>
      <c r="F19" s="175">
        <v>93</v>
      </c>
      <c r="G19" s="175">
        <v>14</v>
      </c>
      <c r="H19" s="174">
        <v>34</v>
      </c>
      <c r="I19" s="175">
        <v>83</v>
      </c>
      <c r="J19" s="175">
        <v>192</v>
      </c>
      <c r="K19" s="175">
        <v>365</v>
      </c>
      <c r="L19" s="175">
        <v>41</v>
      </c>
      <c r="M19" s="12">
        <f t="shared" si="5"/>
        <v>2.9701698616061396</v>
      </c>
      <c r="N19" s="184">
        <f t="shared" si="2"/>
        <v>909</v>
      </c>
      <c r="O19" s="185">
        <v>10</v>
      </c>
      <c r="P19" s="186">
        <v>24</v>
      </c>
      <c r="Q19" s="186">
        <v>64</v>
      </c>
      <c r="R19" s="186">
        <v>88</v>
      </c>
      <c r="S19" s="186">
        <v>14</v>
      </c>
      <c r="T19" s="185">
        <v>33</v>
      </c>
      <c r="U19" s="186">
        <v>83</v>
      </c>
      <c r="V19" s="186">
        <v>191</v>
      </c>
      <c r="W19" s="186">
        <v>361</v>
      </c>
      <c r="X19" s="186">
        <v>41</v>
      </c>
      <c r="Y19" s="212">
        <f t="shared" si="6"/>
        <v>3.0094355239198811</v>
      </c>
      <c r="Z19" s="207">
        <f t="shared" si="4"/>
        <v>98.27027027027026</v>
      </c>
    </row>
    <row r="20" spans="1:26" ht="20.100000000000001" customHeight="1">
      <c r="A20" s="10" t="s">
        <v>15</v>
      </c>
      <c r="B20" s="173">
        <f t="shared" si="0"/>
        <v>1115</v>
      </c>
      <c r="C20" s="174">
        <v>10</v>
      </c>
      <c r="D20" s="175">
        <v>12</v>
      </c>
      <c r="E20" s="175">
        <v>81</v>
      </c>
      <c r="F20" s="175">
        <v>108</v>
      </c>
      <c r="G20" s="175">
        <v>36</v>
      </c>
      <c r="H20" s="174">
        <v>32</v>
      </c>
      <c r="I20" s="175">
        <v>68</v>
      </c>
      <c r="J20" s="175">
        <v>223</v>
      </c>
      <c r="K20" s="175">
        <v>410</v>
      </c>
      <c r="L20" s="175">
        <v>135</v>
      </c>
      <c r="M20" s="12">
        <f t="shared" si="5"/>
        <v>3.5802588061522651</v>
      </c>
      <c r="N20" s="184">
        <f t="shared" si="2"/>
        <v>1088</v>
      </c>
      <c r="O20" s="185">
        <v>7</v>
      </c>
      <c r="P20" s="186">
        <v>11</v>
      </c>
      <c r="Q20" s="186">
        <v>75</v>
      </c>
      <c r="R20" s="186">
        <v>104</v>
      </c>
      <c r="S20" s="186">
        <v>35</v>
      </c>
      <c r="T20" s="185">
        <v>32</v>
      </c>
      <c r="U20" s="186">
        <v>66</v>
      </c>
      <c r="V20" s="186">
        <v>219</v>
      </c>
      <c r="W20" s="186">
        <v>405</v>
      </c>
      <c r="X20" s="186">
        <v>134</v>
      </c>
      <c r="Y20" s="212">
        <f t="shared" si="6"/>
        <v>3.6020526402913422</v>
      </c>
      <c r="Z20" s="207">
        <f t="shared" si="4"/>
        <v>97.578475336322867</v>
      </c>
    </row>
    <row r="21" spans="1:26" ht="20.100000000000001" customHeight="1">
      <c r="A21" s="10" t="s">
        <v>16</v>
      </c>
      <c r="B21" s="173">
        <f t="shared" si="0"/>
        <v>1349</v>
      </c>
      <c r="C21" s="174">
        <v>9</v>
      </c>
      <c r="D21" s="175">
        <v>27</v>
      </c>
      <c r="E21" s="175">
        <v>92</v>
      </c>
      <c r="F21" s="175">
        <v>155</v>
      </c>
      <c r="G21" s="175">
        <v>6</v>
      </c>
      <c r="H21" s="174">
        <v>26</v>
      </c>
      <c r="I21" s="175">
        <v>105</v>
      </c>
      <c r="J21" s="175">
        <v>275</v>
      </c>
      <c r="K21" s="175">
        <v>631</v>
      </c>
      <c r="L21" s="175">
        <v>23</v>
      </c>
      <c r="M21" s="12">
        <f t="shared" si="5"/>
        <v>4.3316315062774935</v>
      </c>
      <c r="N21" s="184">
        <f t="shared" si="2"/>
        <v>1321</v>
      </c>
      <c r="O21" s="185">
        <v>8</v>
      </c>
      <c r="P21" s="186">
        <v>26</v>
      </c>
      <c r="Q21" s="186">
        <v>88</v>
      </c>
      <c r="R21" s="186">
        <v>147</v>
      </c>
      <c r="S21" s="186">
        <v>6</v>
      </c>
      <c r="T21" s="185">
        <v>25</v>
      </c>
      <c r="U21" s="186">
        <v>102</v>
      </c>
      <c r="V21" s="186">
        <v>268</v>
      </c>
      <c r="W21" s="186">
        <v>628</v>
      </c>
      <c r="X21" s="186">
        <v>23</v>
      </c>
      <c r="Y21" s="212">
        <f t="shared" si="6"/>
        <v>4.3734481046184408</v>
      </c>
      <c r="Z21" s="207">
        <f t="shared" si="4"/>
        <v>97.924388435878427</v>
      </c>
    </row>
    <row r="22" spans="1:26" ht="20.100000000000001" customHeight="1">
      <c r="A22" s="10" t="s">
        <v>17</v>
      </c>
      <c r="B22" s="173">
        <f t="shared" si="0"/>
        <v>1062</v>
      </c>
      <c r="C22" s="174">
        <v>9</v>
      </c>
      <c r="D22" s="175">
        <v>27</v>
      </c>
      <c r="E22" s="175">
        <v>93</v>
      </c>
      <c r="F22" s="175">
        <v>82</v>
      </c>
      <c r="G22" s="175">
        <v>8</v>
      </c>
      <c r="H22" s="174">
        <v>23</v>
      </c>
      <c r="I22" s="175">
        <v>88</v>
      </c>
      <c r="J22" s="175">
        <v>282</v>
      </c>
      <c r="K22" s="175">
        <v>393</v>
      </c>
      <c r="L22" s="175">
        <v>57</v>
      </c>
      <c r="M22" s="12">
        <f t="shared" si="5"/>
        <v>3.4100761005683462</v>
      </c>
      <c r="N22" s="184">
        <f t="shared" si="2"/>
        <v>1043</v>
      </c>
      <c r="O22" s="185">
        <v>8</v>
      </c>
      <c r="P22" s="186">
        <v>26</v>
      </c>
      <c r="Q22" s="186">
        <v>90</v>
      </c>
      <c r="R22" s="186">
        <v>78</v>
      </c>
      <c r="S22" s="186">
        <v>7</v>
      </c>
      <c r="T22" s="185">
        <v>20</v>
      </c>
      <c r="U22" s="186">
        <v>87</v>
      </c>
      <c r="V22" s="186">
        <v>279</v>
      </c>
      <c r="W22" s="186">
        <v>391</v>
      </c>
      <c r="X22" s="186">
        <v>57</v>
      </c>
      <c r="Y22" s="212">
        <f t="shared" si="6"/>
        <v>3.4530706836616449</v>
      </c>
      <c r="Z22" s="207">
        <f t="shared" si="4"/>
        <v>98.210922787193979</v>
      </c>
    </row>
    <row r="23" spans="1:26" ht="20.100000000000001" customHeight="1">
      <c r="A23" s="10" t="s">
        <v>18</v>
      </c>
      <c r="B23" s="173">
        <f t="shared" si="0"/>
        <v>1898</v>
      </c>
      <c r="C23" s="174">
        <v>12</v>
      </c>
      <c r="D23" s="175">
        <v>48</v>
      </c>
      <c r="E23" s="175">
        <v>143</v>
      </c>
      <c r="F23" s="175">
        <v>173</v>
      </c>
      <c r="G23" s="175">
        <v>20</v>
      </c>
      <c r="H23" s="174">
        <v>55</v>
      </c>
      <c r="I23" s="175">
        <v>164</v>
      </c>
      <c r="J23" s="175">
        <v>405</v>
      </c>
      <c r="K23" s="175">
        <v>786</v>
      </c>
      <c r="L23" s="175">
        <v>92</v>
      </c>
      <c r="M23" s="12">
        <f t="shared" si="5"/>
        <v>6.0944674565712997</v>
      </c>
      <c r="N23" s="184">
        <f t="shared" si="2"/>
        <v>1856</v>
      </c>
      <c r="O23" s="185">
        <v>9</v>
      </c>
      <c r="P23" s="186">
        <v>44</v>
      </c>
      <c r="Q23" s="186">
        <v>133</v>
      </c>
      <c r="R23" s="186">
        <v>166</v>
      </c>
      <c r="S23" s="186">
        <v>20</v>
      </c>
      <c r="T23" s="185">
        <v>52</v>
      </c>
      <c r="U23" s="186">
        <v>162</v>
      </c>
      <c r="V23" s="186">
        <v>400</v>
      </c>
      <c r="W23" s="186">
        <v>779</v>
      </c>
      <c r="X23" s="186">
        <v>91</v>
      </c>
      <c r="Y23" s="212">
        <f t="shared" si="6"/>
        <v>6.1446780334381721</v>
      </c>
      <c r="Z23" s="207">
        <f t="shared" si="4"/>
        <v>97.787144362486828</v>
      </c>
    </row>
    <row r="24" spans="1:26" ht="20.100000000000001" customHeight="1">
      <c r="A24" s="10" t="s">
        <v>19</v>
      </c>
      <c r="B24" s="173">
        <f t="shared" si="0"/>
        <v>1050</v>
      </c>
      <c r="C24" s="174">
        <v>10</v>
      </c>
      <c r="D24" s="175">
        <v>27</v>
      </c>
      <c r="E24" s="175">
        <v>94</v>
      </c>
      <c r="F24" s="175">
        <v>108</v>
      </c>
      <c r="G24" s="175">
        <v>6</v>
      </c>
      <c r="H24" s="174">
        <v>35</v>
      </c>
      <c r="I24" s="175">
        <v>83</v>
      </c>
      <c r="J24" s="175">
        <v>228</v>
      </c>
      <c r="K24" s="175">
        <v>433</v>
      </c>
      <c r="L24" s="175">
        <v>26</v>
      </c>
      <c r="M24" s="12">
        <f t="shared" si="5"/>
        <v>3.3715441672285906</v>
      </c>
      <c r="N24" s="184">
        <f t="shared" si="2"/>
        <v>1025</v>
      </c>
      <c r="O24" s="185">
        <v>7</v>
      </c>
      <c r="P24" s="186">
        <v>26</v>
      </c>
      <c r="Q24" s="186">
        <v>86</v>
      </c>
      <c r="R24" s="186">
        <v>103</v>
      </c>
      <c r="S24" s="186">
        <v>6</v>
      </c>
      <c r="T24" s="185">
        <v>34</v>
      </c>
      <c r="U24" s="186">
        <v>83</v>
      </c>
      <c r="V24" s="186">
        <v>223</v>
      </c>
      <c r="W24" s="186">
        <v>431</v>
      </c>
      <c r="X24" s="186">
        <v>26</v>
      </c>
      <c r="Y24" s="212">
        <f t="shared" si="6"/>
        <v>3.3934779010097662</v>
      </c>
      <c r="Z24" s="207">
        <f t="shared" si="4"/>
        <v>97.61904761904762</v>
      </c>
    </row>
    <row r="25" spans="1:26" ht="20.100000000000001" customHeight="1">
      <c r="A25" s="10" t="s">
        <v>20</v>
      </c>
      <c r="B25" s="173">
        <f t="shared" si="0"/>
        <v>1117</v>
      </c>
      <c r="C25" s="174">
        <v>16</v>
      </c>
      <c r="D25" s="175">
        <v>47</v>
      </c>
      <c r="E25" s="175">
        <v>83</v>
      </c>
      <c r="F25" s="175">
        <v>105</v>
      </c>
      <c r="G25" s="175">
        <v>10</v>
      </c>
      <c r="H25" s="174">
        <v>42</v>
      </c>
      <c r="I25" s="175">
        <v>100</v>
      </c>
      <c r="J25" s="175">
        <v>277</v>
      </c>
      <c r="K25" s="175">
        <v>405</v>
      </c>
      <c r="L25" s="175">
        <v>32</v>
      </c>
      <c r="M25" s="12">
        <f t="shared" si="5"/>
        <v>3.5866807950422248</v>
      </c>
      <c r="N25" s="184">
        <f t="shared" si="2"/>
        <v>1080</v>
      </c>
      <c r="O25" s="185">
        <v>9</v>
      </c>
      <c r="P25" s="186">
        <v>45</v>
      </c>
      <c r="Q25" s="186">
        <v>76</v>
      </c>
      <c r="R25" s="186">
        <v>100</v>
      </c>
      <c r="S25" s="186">
        <v>10</v>
      </c>
      <c r="T25" s="185">
        <v>39</v>
      </c>
      <c r="U25" s="186">
        <v>99</v>
      </c>
      <c r="V25" s="186">
        <v>269</v>
      </c>
      <c r="W25" s="186">
        <v>401</v>
      </c>
      <c r="X25" s="186">
        <v>32</v>
      </c>
      <c r="Y25" s="212">
        <f t="shared" si="6"/>
        <v>3.5755669591127295</v>
      </c>
      <c r="Z25" s="207">
        <f t="shared" si="4"/>
        <v>96.687555953446733</v>
      </c>
    </row>
    <row r="26" spans="1:26" ht="20.100000000000001" customHeight="1">
      <c r="A26" s="10" t="s">
        <v>21</v>
      </c>
      <c r="B26" s="173">
        <f t="shared" si="0"/>
        <v>1058</v>
      </c>
      <c r="C26" s="174">
        <v>7</v>
      </c>
      <c r="D26" s="175">
        <v>35</v>
      </c>
      <c r="E26" s="175">
        <v>99</v>
      </c>
      <c r="F26" s="175">
        <v>98</v>
      </c>
      <c r="G26" s="175">
        <v>3</v>
      </c>
      <c r="H26" s="174">
        <v>27</v>
      </c>
      <c r="I26" s="175">
        <v>99</v>
      </c>
      <c r="J26" s="175">
        <v>291</v>
      </c>
      <c r="K26" s="175">
        <v>390</v>
      </c>
      <c r="L26" s="175">
        <v>9</v>
      </c>
      <c r="M26" s="12">
        <f t="shared" si="5"/>
        <v>3.3972321227884272</v>
      </c>
      <c r="N26" s="184">
        <f t="shared" si="2"/>
        <v>1025</v>
      </c>
      <c r="O26" s="185">
        <v>5</v>
      </c>
      <c r="P26" s="186">
        <v>30</v>
      </c>
      <c r="Q26" s="186">
        <v>90</v>
      </c>
      <c r="R26" s="186">
        <v>93</v>
      </c>
      <c r="S26" s="186">
        <v>3</v>
      </c>
      <c r="T26" s="185">
        <v>24</v>
      </c>
      <c r="U26" s="186">
        <v>96</v>
      </c>
      <c r="V26" s="186">
        <v>286</v>
      </c>
      <c r="W26" s="186">
        <v>389</v>
      </c>
      <c r="X26" s="186">
        <v>9</v>
      </c>
      <c r="Y26" s="212">
        <f t="shared" si="6"/>
        <v>3.3934779010097662</v>
      </c>
      <c r="Z26" s="207">
        <f t="shared" si="4"/>
        <v>96.880907372400756</v>
      </c>
    </row>
    <row r="27" spans="1:26" ht="20.100000000000001" customHeight="1">
      <c r="A27" s="10" t="s">
        <v>22</v>
      </c>
      <c r="B27" s="173">
        <f t="shared" si="0"/>
        <v>1136</v>
      </c>
      <c r="C27" s="174">
        <v>26</v>
      </c>
      <c r="D27" s="175">
        <v>40</v>
      </c>
      <c r="E27" s="175">
        <v>97</v>
      </c>
      <c r="F27" s="175">
        <v>104</v>
      </c>
      <c r="G27" s="175">
        <v>5</v>
      </c>
      <c r="H27" s="174">
        <v>49</v>
      </c>
      <c r="I27" s="175">
        <v>98</v>
      </c>
      <c r="J27" s="175">
        <v>252</v>
      </c>
      <c r="K27" s="175">
        <v>411</v>
      </c>
      <c r="L27" s="175">
        <v>54</v>
      </c>
      <c r="M27" s="12">
        <f t="shared" si="5"/>
        <v>3.6476896894968371</v>
      </c>
      <c r="N27" s="184">
        <f t="shared" si="2"/>
        <v>1103</v>
      </c>
      <c r="O27" s="185">
        <v>25</v>
      </c>
      <c r="P27" s="186">
        <v>38</v>
      </c>
      <c r="Q27" s="186">
        <v>90</v>
      </c>
      <c r="R27" s="186">
        <v>98</v>
      </c>
      <c r="S27" s="186">
        <v>5</v>
      </c>
      <c r="T27" s="185">
        <v>45</v>
      </c>
      <c r="U27" s="186">
        <v>93</v>
      </c>
      <c r="V27" s="186">
        <v>249</v>
      </c>
      <c r="W27" s="186">
        <v>406</v>
      </c>
      <c r="X27" s="186">
        <v>54</v>
      </c>
      <c r="Y27" s="212">
        <f t="shared" si="6"/>
        <v>3.6517132925012414</v>
      </c>
      <c r="Z27" s="207">
        <f t="shared" si="4"/>
        <v>97.095070422535215</v>
      </c>
    </row>
    <row r="28" spans="1:26" ht="20.100000000000001" customHeight="1">
      <c r="A28" s="10" t="s">
        <v>23</v>
      </c>
      <c r="B28" s="173">
        <f t="shared" si="0"/>
        <v>1099</v>
      </c>
      <c r="C28" s="174">
        <v>12</v>
      </c>
      <c r="D28" s="175">
        <v>11</v>
      </c>
      <c r="E28" s="175">
        <v>89</v>
      </c>
      <c r="F28" s="175">
        <v>131</v>
      </c>
      <c r="G28" s="175">
        <v>21</v>
      </c>
      <c r="H28" s="174">
        <v>42</v>
      </c>
      <c r="I28" s="175">
        <v>55</v>
      </c>
      <c r="J28" s="175">
        <v>231</v>
      </c>
      <c r="K28" s="175">
        <v>419</v>
      </c>
      <c r="L28" s="175">
        <v>88</v>
      </c>
      <c r="M28" s="12">
        <f t="shared" si="5"/>
        <v>3.5288828950325914</v>
      </c>
      <c r="N28" s="184">
        <f t="shared" si="2"/>
        <v>1073</v>
      </c>
      <c r="O28" s="185">
        <v>10</v>
      </c>
      <c r="P28" s="186">
        <v>11</v>
      </c>
      <c r="Q28" s="186">
        <v>87</v>
      </c>
      <c r="R28" s="186">
        <v>124</v>
      </c>
      <c r="S28" s="186">
        <v>19</v>
      </c>
      <c r="T28" s="185">
        <v>39</v>
      </c>
      <c r="U28" s="186">
        <v>54</v>
      </c>
      <c r="V28" s="186">
        <v>225</v>
      </c>
      <c r="W28" s="186">
        <v>416</v>
      </c>
      <c r="X28" s="186">
        <v>88</v>
      </c>
      <c r="Y28" s="212">
        <f t="shared" si="6"/>
        <v>3.5523919880814434</v>
      </c>
      <c r="Z28" s="207">
        <f t="shared" si="4"/>
        <v>97.634212920837129</v>
      </c>
    </row>
    <row r="29" spans="1:26" ht="20.100000000000001" customHeight="1">
      <c r="A29" s="10" t="s">
        <v>24</v>
      </c>
      <c r="B29" s="173">
        <f t="shared" si="0"/>
        <v>1292</v>
      </c>
      <c r="C29" s="174">
        <v>10</v>
      </c>
      <c r="D29" s="175">
        <v>38</v>
      </c>
      <c r="E29" s="175">
        <v>96</v>
      </c>
      <c r="F29" s="175">
        <v>139</v>
      </c>
      <c r="G29" s="175">
        <v>12</v>
      </c>
      <c r="H29" s="174">
        <v>43</v>
      </c>
      <c r="I29" s="175">
        <v>118</v>
      </c>
      <c r="J29" s="175">
        <v>291</v>
      </c>
      <c r="K29" s="175">
        <v>507</v>
      </c>
      <c r="L29" s="175">
        <v>38</v>
      </c>
      <c r="M29" s="12">
        <f t="shared" si="5"/>
        <v>4.1486048229136561</v>
      </c>
      <c r="N29" s="184">
        <f t="shared" si="2"/>
        <v>1269</v>
      </c>
      <c r="O29" s="185">
        <v>10</v>
      </c>
      <c r="P29" s="186">
        <v>37</v>
      </c>
      <c r="Q29" s="186">
        <v>89</v>
      </c>
      <c r="R29" s="186">
        <v>134</v>
      </c>
      <c r="S29" s="186">
        <v>12</v>
      </c>
      <c r="T29" s="185">
        <v>42</v>
      </c>
      <c r="U29" s="186">
        <v>114</v>
      </c>
      <c r="V29" s="186">
        <v>288</v>
      </c>
      <c r="W29" s="186">
        <v>505</v>
      </c>
      <c r="X29" s="186">
        <v>38</v>
      </c>
      <c r="Y29" s="212">
        <f t="shared" si="6"/>
        <v>4.201291176957457</v>
      </c>
      <c r="Z29" s="207">
        <f t="shared" si="4"/>
        <v>98.219814241486063</v>
      </c>
    </row>
    <row r="30" spans="1:26" ht="20.100000000000001" customHeight="1">
      <c r="A30" s="10" t="s">
        <v>25</v>
      </c>
      <c r="B30" s="173">
        <f t="shared" si="0"/>
        <v>799</v>
      </c>
      <c r="C30" s="174">
        <v>9</v>
      </c>
      <c r="D30" s="175">
        <v>9</v>
      </c>
      <c r="E30" s="175">
        <v>67</v>
      </c>
      <c r="F30" s="175">
        <v>66</v>
      </c>
      <c r="G30" s="175">
        <v>7</v>
      </c>
      <c r="H30" s="174">
        <v>28</v>
      </c>
      <c r="I30" s="175">
        <v>81</v>
      </c>
      <c r="J30" s="175">
        <v>184</v>
      </c>
      <c r="K30" s="175">
        <v>308</v>
      </c>
      <c r="L30" s="175">
        <v>40</v>
      </c>
      <c r="M30" s="12">
        <f t="shared" si="5"/>
        <v>2.5655845615387083</v>
      </c>
      <c r="N30" s="184">
        <f t="shared" si="2"/>
        <v>785</v>
      </c>
      <c r="O30" s="185">
        <v>8</v>
      </c>
      <c r="P30" s="186">
        <v>9</v>
      </c>
      <c r="Q30" s="186">
        <v>64</v>
      </c>
      <c r="R30" s="186">
        <v>63</v>
      </c>
      <c r="S30" s="186">
        <v>7</v>
      </c>
      <c r="T30" s="185">
        <v>27</v>
      </c>
      <c r="U30" s="186">
        <v>80</v>
      </c>
      <c r="V30" s="186">
        <v>181</v>
      </c>
      <c r="W30" s="186">
        <v>306</v>
      </c>
      <c r="X30" s="186">
        <v>40</v>
      </c>
      <c r="Y30" s="212">
        <f t="shared" si="6"/>
        <v>2.5989074656513824</v>
      </c>
      <c r="Z30" s="207">
        <f t="shared" si="4"/>
        <v>98.247809762202749</v>
      </c>
    </row>
    <row r="31" spans="1:26" ht="20.100000000000001" customHeight="1" thickBot="1">
      <c r="A31" s="11" t="s">
        <v>26</v>
      </c>
      <c r="B31" s="176">
        <f t="shared" si="0"/>
        <v>1013</v>
      </c>
      <c r="C31" s="177">
        <v>8</v>
      </c>
      <c r="D31" s="178">
        <v>26</v>
      </c>
      <c r="E31" s="178">
        <v>89</v>
      </c>
      <c r="F31" s="178">
        <v>109</v>
      </c>
      <c r="G31" s="178">
        <v>10</v>
      </c>
      <c r="H31" s="177">
        <v>26</v>
      </c>
      <c r="I31" s="178">
        <v>76</v>
      </c>
      <c r="J31" s="178">
        <v>248</v>
      </c>
      <c r="K31" s="178">
        <v>391</v>
      </c>
      <c r="L31" s="178">
        <v>30</v>
      </c>
      <c r="M31" s="13">
        <f t="shared" si="5"/>
        <v>3.2527373727643449</v>
      </c>
      <c r="N31" s="187">
        <f t="shared" si="2"/>
        <v>993</v>
      </c>
      <c r="O31" s="188">
        <v>7</v>
      </c>
      <c r="P31" s="189">
        <v>24</v>
      </c>
      <c r="Q31" s="189">
        <v>87</v>
      </c>
      <c r="R31" s="189">
        <v>103</v>
      </c>
      <c r="S31" s="189">
        <v>8</v>
      </c>
      <c r="T31" s="188">
        <v>26</v>
      </c>
      <c r="U31" s="189">
        <v>76</v>
      </c>
      <c r="V31" s="189">
        <v>244</v>
      </c>
      <c r="W31" s="189">
        <v>388</v>
      </c>
      <c r="X31" s="189">
        <v>30</v>
      </c>
      <c r="Y31" s="213">
        <f t="shared" si="6"/>
        <v>3.2875351762953158</v>
      </c>
      <c r="Z31" s="208">
        <f t="shared" si="4"/>
        <v>98.025666337611057</v>
      </c>
    </row>
    <row r="32" spans="1:26" s="231" customFormat="1">
      <c r="A32" s="230" t="s">
        <v>385</v>
      </c>
    </row>
    <row r="33" spans="1:14" s="231" customFormat="1">
      <c r="A33" s="230" t="s">
        <v>243</v>
      </c>
    </row>
    <row r="34" spans="1:14" ht="30" customHeight="1"/>
    <row r="35" spans="1:14" ht="19.5">
      <c r="A35" s="5" t="s">
        <v>300</v>
      </c>
      <c r="N35" s="1" t="s">
        <v>34</v>
      </c>
    </row>
    <row r="36" spans="1:14" ht="5.0999999999999996" customHeight="1" thickBot="1"/>
    <row r="37" spans="1:14" ht="20.100000000000001" customHeight="1">
      <c r="A37" s="467" t="s">
        <v>4</v>
      </c>
      <c r="B37" s="8" t="s">
        <v>396</v>
      </c>
      <c r="C37" s="6"/>
      <c r="D37" s="6"/>
      <c r="E37" s="6"/>
      <c r="F37" s="6"/>
      <c r="G37" s="7"/>
      <c r="H37" s="6" t="s">
        <v>397</v>
      </c>
      <c r="I37" s="6"/>
      <c r="J37" s="24"/>
      <c r="K37" s="24"/>
      <c r="L37" s="6"/>
      <c r="M37" s="6"/>
      <c r="N37" s="7"/>
    </row>
    <row r="38" spans="1:14" ht="20.100000000000001" customHeight="1">
      <c r="A38" s="468"/>
      <c r="B38" s="510" t="s">
        <v>30</v>
      </c>
      <c r="C38" s="99"/>
      <c r="D38" s="99"/>
      <c r="E38" s="99"/>
      <c r="F38" s="99"/>
      <c r="G38" s="488" t="s">
        <v>29</v>
      </c>
      <c r="H38" s="510" t="s">
        <v>30</v>
      </c>
      <c r="I38" s="99"/>
      <c r="J38" s="99"/>
      <c r="K38" s="99"/>
      <c r="L38" s="99"/>
      <c r="M38" s="486" t="s">
        <v>29</v>
      </c>
      <c r="N38" s="482" t="s">
        <v>395</v>
      </c>
    </row>
    <row r="39" spans="1:14" ht="20.100000000000001" customHeight="1">
      <c r="A39" s="468"/>
      <c r="B39" s="472"/>
      <c r="C39" s="25" t="s">
        <v>31</v>
      </c>
      <c r="D39" s="25"/>
      <c r="E39" s="25" t="s">
        <v>32</v>
      </c>
      <c r="F39" s="25"/>
      <c r="G39" s="495"/>
      <c r="H39" s="472"/>
      <c r="I39" s="25" t="s">
        <v>31</v>
      </c>
      <c r="J39" s="25"/>
      <c r="K39" s="25" t="s">
        <v>32</v>
      </c>
      <c r="L39" s="25"/>
      <c r="M39" s="494"/>
      <c r="N39" s="484"/>
    </row>
    <row r="40" spans="1:14" ht="20.100000000000001" customHeight="1" thickBot="1">
      <c r="A40" s="471"/>
      <c r="B40" s="470"/>
      <c r="C40" s="9" t="s">
        <v>44</v>
      </c>
      <c r="D40" s="9" t="s">
        <v>43</v>
      </c>
      <c r="E40" s="9" t="s">
        <v>44</v>
      </c>
      <c r="F40" s="9" t="s">
        <v>43</v>
      </c>
      <c r="G40" s="483"/>
      <c r="H40" s="470"/>
      <c r="I40" s="9" t="s">
        <v>44</v>
      </c>
      <c r="J40" s="9" t="s">
        <v>43</v>
      </c>
      <c r="K40" s="9" t="s">
        <v>44</v>
      </c>
      <c r="L40" s="9" t="s">
        <v>43</v>
      </c>
      <c r="M40" s="487"/>
      <c r="N40" s="485"/>
    </row>
    <row r="41" spans="1:14" ht="20.100000000000001" customHeight="1" thickBot="1">
      <c r="A41" s="32" t="s">
        <v>27</v>
      </c>
      <c r="B41" s="190">
        <f t="shared" ref="B41:B63" si="7">SUM(C41:F41)</f>
        <v>1830920</v>
      </c>
      <c r="C41" s="191">
        <f>SUM(C42:C63)</f>
        <v>298348</v>
      </c>
      <c r="D41" s="191">
        <f>SUM(D42:D63)</f>
        <v>621182</v>
      </c>
      <c r="E41" s="191">
        <f>SUM(E42:E63)</f>
        <v>289581</v>
      </c>
      <c r="F41" s="191">
        <f>SUM(F42:F63)</f>
        <v>621809</v>
      </c>
      <c r="G41" s="367">
        <f>SUM(G42:G63)</f>
        <v>99.999999999999986</v>
      </c>
      <c r="H41" s="198">
        <f t="shared" ref="H41:H63" si="8">SUM(I41:L41)</f>
        <v>377722</v>
      </c>
      <c r="I41" s="199">
        <f>SUM(I42:I63)</f>
        <v>46860</v>
      </c>
      <c r="J41" s="199">
        <f>SUM(J42:J63)</f>
        <v>106960</v>
      </c>
      <c r="K41" s="199">
        <f>SUM(K42:K63)</f>
        <v>72099</v>
      </c>
      <c r="L41" s="199">
        <f>SUM(L42:L63)</f>
        <v>151803</v>
      </c>
      <c r="M41" s="35">
        <f>SUM(M42:M63)</f>
        <v>100</v>
      </c>
      <c r="N41" s="36">
        <f t="shared" ref="N41:N63" si="9">H41/B41*100</f>
        <v>20.630174993992092</v>
      </c>
    </row>
    <row r="42" spans="1:14" ht="20.100000000000001" customHeight="1">
      <c r="A42" s="29" t="s">
        <v>5</v>
      </c>
      <c r="B42" s="192">
        <f t="shared" si="7"/>
        <v>223837</v>
      </c>
      <c r="C42" s="193">
        <v>37214</v>
      </c>
      <c r="D42" s="193">
        <v>74499</v>
      </c>
      <c r="E42" s="193">
        <v>36019</v>
      </c>
      <c r="F42" s="193">
        <v>76105</v>
      </c>
      <c r="G42" s="30">
        <f>B42/B$41*100</f>
        <v>12.225383959976405</v>
      </c>
      <c r="H42" s="200">
        <f t="shared" si="8"/>
        <v>30445</v>
      </c>
      <c r="I42" s="201">
        <v>4200</v>
      </c>
      <c r="J42" s="201">
        <v>8737</v>
      </c>
      <c r="K42" s="201">
        <v>5588</v>
      </c>
      <c r="L42" s="201">
        <v>11920</v>
      </c>
      <c r="M42" s="31">
        <f t="shared" ref="M42:M63" si="10">H42/H$41*100</f>
        <v>8.0601606472485052</v>
      </c>
      <c r="N42" s="30">
        <f t="shared" si="9"/>
        <v>13.601415315609126</v>
      </c>
    </row>
    <row r="43" spans="1:14" ht="20.100000000000001" customHeight="1">
      <c r="A43" s="10" t="s">
        <v>6</v>
      </c>
      <c r="B43" s="194">
        <f t="shared" si="7"/>
        <v>277971</v>
      </c>
      <c r="C43" s="195">
        <v>41359</v>
      </c>
      <c r="D43" s="195">
        <v>100131</v>
      </c>
      <c r="E43" s="195">
        <v>41370</v>
      </c>
      <c r="F43" s="195">
        <v>95111</v>
      </c>
      <c r="G43" s="12">
        <f t="shared" ref="G43:G63" si="11">B43/B$41*100</f>
        <v>15.18203963034977</v>
      </c>
      <c r="H43" s="202">
        <f t="shared" si="8"/>
        <v>44785</v>
      </c>
      <c r="I43" s="203">
        <v>6092</v>
      </c>
      <c r="J43" s="203">
        <v>13321</v>
      </c>
      <c r="K43" s="203">
        <v>8037</v>
      </c>
      <c r="L43" s="203">
        <v>17335</v>
      </c>
      <c r="M43" s="22">
        <f t="shared" si="10"/>
        <v>11.856603533815875</v>
      </c>
      <c r="N43" s="12">
        <f t="shared" si="9"/>
        <v>16.111392915088267</v>
      </c>
    </row>
    <row r="44" spans="1:14" ht="20.100000000000001" customHeight="1">
      <c r="A44" s="10" t="s">
        <v>7</v>
      </c>
      <c r="B44" s="194">
        <f t="shared" si="7"/>
        <v>273252</v>
      </c>
      <c r="C44" s="195">
        <v>37211</v>
      </c>
      <c r="D44" s="195">
        <v>99303</v>
      </c>
      <c r="E44" s="195">
        <v>37749</v>
      </c>
      <c r="F44" s="195">
        <v>98989</v>
      </c>
      <c r="G44" s="12">
        <f t="shared" si="11"/>
        <v>14.92430035173574</v>
      </c>
      <c r="H44" s="202">
        <f t="shared" si="8"/>
        <v>37044</v>
      </c>
      <c r="I44" s="203">
        <v>4417</v>
      </c>
      <c r="J44" s="203">
        <v>11176</v>
      </c>
      <c r="K44" s="203">
        <v>5951</v>
      </c>
      <c r="L44" s="203">
        <v>15500</v>
      </c>
      <c r="M44" s="22">
        <f t="shared" si="10"/>
        <v>9.807212711994536</v>
      </c>
      <c r="N44" s="12">
        <f t="shared" si="9"/>
        <v>13.556716876729173</v>
      </c>
    </row>
    <row r="45" spans="1:14" ht="20.100000000000001" customHeight="1">
      <c r="A45" s="10" t="s">
        <v>8</v>
      </c>
      <c r="B45" s="194">
        <f t="shared" si="7"/>
        <v>105975</v>
      </c>
      <c r="C45" s="195">
        <v>16471</v>
      </c>
      <c r="D45" s="195">
        <v>37055</v>
      </c>
      <c r="E45" s="195">
        <v>15347</v>
      </c>
      <c r="F45" s="195">
        <v>37102</v>
      </c>
      <c r="G45" s="12">
        <f t="shared" si="11"/>
        <v>5.7880737552705748</v>
      </c>
      <c r="H45" s="202">
        <f t="shared" si="8"/>
        <v>22201</v>
      </c>
      <c r="I45" s="203">
        <v>2374</v>
      </c>
      <c r="J45" s="203">
        <v>6445</v>
      </c>
      <c r="K45" s="203">
        <v>4005</v>
      </c>
      <c r="L45" s="203">
        <v>9377</v>
      </c>
      <c r="M45" s="22">
        <f t="shared" si="10"/>
        <v>5.8776031049290216</v>
      </c>
      <c r="N45" s="12">
        <f t="shared" si="9"/>
        <v>20.949280490681765</v>
      </c>
    </row>
    <row r="46" spans="1:14" ht="20.100000000000001" customHeight="1">
      <c r="A46" s="10" t="s">
        <v>9</v>
      </c>
      <c r="B46" s="194">
        <f t="shared" si="7"/>
        <v>153457</v>
      </c>
      <c r="C46" s="195">
        <v>19315</v>
      </c>
      <c r="D46" s="195">
        <v>59930</v>
      </c>
      <c r="E46" s="195">
        <v>19607</v>
      </c>
      <c r="F46" s="195">
        <v>54605</v>
      </c>
      <c r="G46" s="12">
        <f t="shared" si="11"/>
        <v>8.3814148078561601</v>
      </c>
      <c r="H46" s="202">
        <f t="shared" si="8"/>
        <v>16719</v>
      </c>
      <c r="I46" s="203">
        <v>1768</v>
      </c>
      <c r="J46" s="203">
        <v>5205</v>
      </c>
      <c r="K46" s="203">
        <v>2515</v>
      </c>
      <c r="L46" s="203">
        <v>7231</v>
      </c>
      <c r="M46" s="22">
        <f t="shared" si="10"/>
        <v>4.4262711729790691</v>
      </c>
      <c r="N46" s="12">
        <f t="shared" si="9"/>
        <v>10.89490867148452</v>
      </c>
    </row>
    <row r="47" spans="1:14" ht="20.100000000000001" customHeight="1">
      <c r="A47" s="10" t="s">
        <v>10</v>
      </c>
      <c r="B47" s="194">
        <f t="shared" si="7"/>
        <v>45648</v>
      </c>
      <c r="C47" s="195">
        <v>7755</v>
      </c>
      <c r="D47" s="195">
        <v>15384</v>
      </c>
      <c r="E47" s="195">
        <v>6864</v>
      </c>
      <c r="F47" s="195">
        <v>15645</v>
      </c>
      <c r="G47" s="12">
        <f t="shared" si="11"/>
        <v>2.4931728311449981</v>
      </c>
      <c r="H47" s="202">
        <f t="shared" si="8"/>
        <v>12725</v>
      </c>
      <c r="I47" s="203">
        <v>1379</v>
      </c>
      <c r="J47" s="203">
        <v>3845</v>
      </c>
      <c r="K47" s="203">
        <v>1996</v>
      </c>
      <c r="L47" s="203">
        <v>5505</v>
      </c>
      <c r="M47" s="22">
        <f t="shared" si="10"/>
        <v>3.3688797581289944</v>
      </c>
      <c r="N47" s="12">
        <f t="shared" si="9"/>
        <v>27.876358219418158</v>
      </c>
    </row>
    <row r="48" spans="1:14" ht="20.100000000000001" customHeight="1">
      <c r="A48" s="10" t="s">
        <v>11</v>
      </c>
      <c r="B48" s="194">
        <f t="shared" si="7"/>
        <v>28622</v>
      </c>
      <c r="C48" s="195">
        <v>4543</v>
      </c>
      <c r="D48" s="195">
        <v>9492</v>
      </c>
      <c r="E48" s="195">
        <v>4394</v>
      </c>
      <c r="F48" s="195">
        <v>10193</v>
      </c>
      <c r="G48" s="12">
        <f t="shared" si="11"/>
        <v>1.5632578157429053</v>
      </c>
      <c r="H48" s="202">
        <f t="shared" si="8"/>
        <v>9291</v>
      </c>
      <c r="I48" s="203">
        <v>907</v>
      </c>
      <c r="J48" s="203">
        <v>2688</v>
      </c>
      <c r="K48" s="203">
        <v>1653</v>
      </c>
      <c r="L48" s="203">
        <v>4043</v>
      </c>
      <c r="M48" s="22">
        <f t="shared" si="10"/>
        <v>2.4597455271337121</v>
      </c>
      <c r="N48" s="12">
        <f t="shared" si="9"/>
        <v>32.461043952204598</v>
      </c>
    </row>
    <row r="49" spans="1:14" ht="20.100000000000001" customHeight="1">
      <c r="A49" s="10" t="s">
        <v>12</v>
      </c>
      <c r="B49" s="194">
        <f t="shared" si="7"/>
        <v>26217</v>
      </c>
      <c r="C49" s="195">
        <v>4570</v>
      </c>
      <c r="D49" s="195">
        <v>8235</v>
      </c>
      <c r="E49" s="195">
        <v>4437</v>
      </c>
      <c r="F49" s="195">
        <v>8975</v>
      </c>
      <c r="G49" s="12">
        <f t="shared" si="11"/>
        <v>1.4319030869726694</v>
      </c>
      <c r="H49" s="202">
        <f t="shared" si="8"/>
        <v>7809</v>
      </c>
      <c r="I49" s="203">
        <v>895</v>
      </c>
      <c r="J49" s="203">
        <v>2198</v>
      </c>
      <c r="K49" s="203">
        <v>1446</v>
      </c>
      <c r="L49" s="203">
        <v>3270</v>
      </c>
      <c r="M49" s="22">
        <f t="shared" si="10"/>
        <v>2.0673934798608502</v>
      </c>
      <c r="N49" s="12">
        <f t="shared" si="9"/>
        <v>29.786016706717017</v>
      </c>
    </row>
    <row r="50" spans="1:14" ht="20.100000000000001" customHeight="1">
      <c r="A50" s="10" t="s">
        <v>13</v>
      </c>
      <c r="B50" s="194">
        <f t="shared" si="7"/>
        <v>63177</v>
      </c>
      <c r="C50" s="195">
        <v>12290</v>
      </c>
      <c r="D50" s="195">
        <v>18177</v>
      </c>
      <c r="E50" s="195">
        <v>12473</v>
      </c>
      <c r="F50" s="195">
        <v>20237</v>
      </c>
      <c r="G50" s="12">
        <f t="shared" si="11"/>
        <v>3.4505603740196187</v>
      </c>
      <c r="H50" s="202">
        <f t="shared" si="8"/>
        <v>23494</v>
      </c>
      <c r="I50" s="203">
        <v>3096</v>
      </c>
      <c r="J50" s="203">
        <v>6221</v>
      </c>
      <c r="K50" s="203">
        <v>5304</v>
      </c>
      <c r="L50" s="203">
        <v>8873</v>
      </c>
      <c r="M50" s="22">
        <f t="shared" si="10"/>
        <v>6.2199183526508914</v>
      </c>
      <c r="N50" s="12">
        <f t="shared" si="9"/>
        <v>37.187584089146362</v>
      </c>
    </row>
    <row r="51" spans="1:14" ht="20.100000000000001" customHeight="1">
      <c r="A51" s="10" t="s">
        <v>14</v>
      </c>
      <c r="B51" s="194">
        <f t="shared" si="7"/>
        <v>41394</v>
      </c>
      <c r="C51" s="195">
        <v>7682</v>
      </c>
      <c r="D51" s="195">
        <v>12389</v>
      </c>
      <c r="E51" s="195">
        <v>7452</v>
      </c>
      <c r="F51" s="195">
        <v>13871</v>
      </c>
      <c r="G51" s="12">
        <f t="shared" si="11"/>
        <v>2.2608306206715749</v>
      </c>
      <c r="H51" s="202">
        <f t="shared" si="8"/>
        <v>14371</v>
      </c>
      <c r="I51" s="203">
        <v>1644</v>
      </c>
      <c r="J51" s="203">
        <v>3986</v>
      </c>
      <c r="K51" s="203">
        <v>2765</v>
      </c>
      <c r="L51" s="203">
        <v>5976</v>
      </c>
      <c r="M51" s="22">
        <f t="shared" si="10"/>
        <v>3.8046499806736169</v>
      </c>
      <c r="N51" s="12">
        <f t="shared" si="9"/>
        <v>34.717591921534527</v>
      </c>
    </row>
    <row r="52" spans="1:14" ht="20.100000000000001" customHeight="1">
      <c r="A52" s="10" t="s">
        <v>15</v>
      </c>
      <c r="B52" s="194">
        <f t="shared" si="7"/>
        <v>62128</v>
      </c>
      <c r="C52" s="195">
        <v>9586</v>
      </c>
      <c r="D52" s="195">
        <v>21097</v>
      </c>
      <c r="E52" s="195">
        <v>9078</v>
      </c>
      <c r="F52" s="195">
        <v>22367</v>
      </c>
      <c r="G52" s="12">
        <f t="shared" si="11"/>
        <v>3.3932667729884431</v>
      </c>
      <c r="H52" s="202">
        <f t="shared" si="8"/>
        <v>14724</v>
      </c>
      <c r="I52" s="203">
        <v>1391</v>
      </c>
      <c r="J52" s="203">
        <v>4319</v>
      </c>
      <c r="K52" s="203">
        <v>2379</v>
      </c>
      <c r="L52" s="203">
        <v>6635</v>
      </c>
      <c r="M52" s="22">
        <f t="shared" si="10"/>
        <v>3.8981049554963705</v>
      </c>
      <c r="N52" s="12">
        <f t="shared" si="9"/>
        <v>23.699459181045583</v>
      </c>
    </row>
    <row r="53" spans="1:14" ht="20.100000000000001" customHeight="1">
      <c r="A53" s="10" t="s">
        <v>16</v>
      </c>
      <c r="B53" s="194">
        <f t="shared" si="7"/>
        <v>37894</v>
      </c>
      <c r="C53" s="195">
        <v>6920</v>
      </c>
      <c r="D53" s="195">
        <v>11537</v>
      </c>
      <c r="E53" s="195">
        <v>6807</v>
      </c>
      <c r="F53" s="195">
        <v>12630</v>
      </c>
      <c r="G53" s="12">
        <f t="shared" si="11"/>
        <v>2.0696698927315231</v>
      </c>
      <c r="H53" s="202">
        <f t="shared" si="8"/>
        <v>11652</v>
      </c>
      <c r="I53" s="203">
        <v>1378</v>
      </c>
      <c r="J53" s="203">
        <v>3203</v>
      </c>
      <c r="K53" s="203">
        <v>2322</v>
      </c>
      <c r="L53" s="203">
        <v>4749</v>
      </c>
      <c r="M53" s="22">
        <f t="shared" si="10"/>
        <v>3.0848084040643649</v>
      </c>
      <c r="N53" s="12">
        <f t="shared" si="9"/>
        <v>30.748931229218346</v>
      </c>
    </row>
    <row r="54" spans="1:14" ht="20.100000000000001" customHeight="1">
      <c r="A54" s="10" t="s">
        <v>17</v>
      </c>
      <c r="B54" s="194">
        <f t="shared" si="7"/>
        <v>34953</v>
      </c>
      <c r="C54" s="195">
        <v>6015</v>
      </c>
      <c r="D54" s="195">
        <v>10854</v>
      </c>
      <c r="E54" s="195">
        <v>6059</v>
      </c>
      <c r="F54" s="195">
        <v>12025</v>
      </c>
      <c r="G54" s="12">
        <f t="shared" si="11"/>
        <v>1.9090402639110393</v>
      </c>
      <c r="H54" s="202">
        <f t="shared" si="8"/>
        <v>10924</v>
      </c>
      <c r="I54" s="203">
        <v>1184</v>
      </c>
      <c r="J54" s="203">
        <v>3042</v>
      </c>
      <c r="K54" s="203">
        <v>2036</v>
      </c>
      <c r="L54" s="203">
        <v>4662</v>
      </c>
      <c r="M54" s="22">
        <f t="shared" si="10"/>
        <v>2.8920740650531345</v>
      </c>
      <c r="N54" s="12">
        <f t="shared" si="9"/>
        <v>31.253397419391753</v>
      </c>
    </row>
    <row r="55" spans="1:14" ht="20.100000000000001" customHeight="1">
      <c r="A55" s="10" t="s">
        <v>18</v>
      </c>
      <c r="B55" s="194">
        <f t="shared" si="7"/>
        <v>70296</v>
      </c>
      <c r="C55" s="195">
        <v>14191</v>
      </c>
      <c r="D55" s="195">
        <v>20134</v>
      </c>
      <c r="E55" s="195">
        <v>13814</v>
      </c>
      <c r="F55" s="195">
        <v>22157</v>
      </c>
      <c r="G55" s="12">
        <f t="shared" si="11"/>
        <v>3.8393812946496846</v>
      </c>
      <c r="H55" s="202">
        <f t="shared" si="8"/>
        <v>20172</v>
      </c>
      <c r="I55" s="203">
        <v>2668</v>
      </c>
      <c r="J55" s="203">
        <v>5385</v>
      </c>
      <c r="K55" s="203">
        <v>4323</v>
      </c>
      <c r="L55" s="203">
        <v>7796</v>
      </c>
      <c r="M55" s="22">
        <f t="shared" si="10"/>
        <v>5.3404355584265675</v>
      </c>
      <c r="N55" s="12">
        <f t="shared" si="9"/>
        <v>28.695800614544215</v>
      </c>
    </row>
    <row r="56" spans="1:14" ht="20.100000000000001" customHeight="1">
      <c r="A56" s="10" t="s">
        <v>19</v>
      </c>
      <c r="B56" s="194">
        <f t="shared" si="7"/>
        <v>56082</v>
      </c>
      <c r="C56" s="195">
        <v>9764</v>
      </c>
      <c r="D56" s="195">
        <v>19552</v>
      </c>
      <c r="E56" s="195">
        <v>8681</v>
      </c>
      <c r="F56" s="195">
        <v>18085</v>
      </c>
      <c r="G56" s="12">
        <f t="shared" si="11"/>
        <v>3.0630502698097133</v>
      </c>
      <c r="H56" s="202">
        <f t="shared" si="8"/>
        <v>12931</v>
      </c>
      <c r="I56" s="203">
        <v>1424</v>
      </c>
      <c r="J56" s="203">
        <v>3696</v>
      </c>
      <c r="K56" s="203">
        <v>2376</v>
      </c>
      <c r="L56" s="203">
        <v>5435</v>
      </c>
      <c r="M56" s="22">
        <f t="shared" si="10"/>
        <v>3.4234172221898644</v>
      </c>
      <c r="N56" s="12">
        <f t="shared" si="9"/>
        <v>23.057308940480013</v>
      </c>
    </row>
    <row r="57" spans="1:14" ht="20.100000000000001" customHeight="1">
      <c r="A57" s="10" t="s">
        <v>20</v>
      </c>
      <c r="B57" s="194">
        <f t="shared" si="7"/>
        <v>80465</v>
      </c>
      <c r="C57" s="195">
        <v>12850</v>
      </c>
      <c r="D57" s="195">
        <v>27454</v>
      </c>
      <c r="E57" s="195">
        <v>12456</v>
      </c>
      <c r="F57" s="195">
        <v>27705</v>
      </c>
      <c r="G57" s="12">
        <f t="shared" si="11"/>
        <v>4.3947851353417953</v>
      </c>
      <c r="H57" s="202">
        <f t="shared" si="8"/>
        <v>15275</v>
      </c>
      <c r="I57" s="203">
        <v>1842</v>
      </c>
      <c r="J57" s="203">
        <v>4315</v>
      </c>
      <c r="K57" s="203">
        <v>2951</v>
      </c>
      <c r="L57" s="203">
        <v>6167</v>
      </c>
      <c r="M57" s="22">
        <f t="shared" si="10"/>
        <v>4.0439794346106392</v>
      </c>
      <c r="N57" s="12">
        <f t="shared" si="9"/>
        <v>18.983408935562046</v>
      </c>
    </row>
    <row r="58" spans="1:14" ht="20.100000000000001" customHeight="1">
      <c r="A58" s="10" t="s">
        <v>21</v>
      </c>
      <c r="B58" s="194">
        <f t="shared" si="7"/>
        <v>32815</v>
      </c>
      <c r="C58" s="195">
        <v>6075</v>
      </c>
      <c r="D58" s="195">
        <v>10322</v>
      </c>
      <c r="E58" s="195">
        <v>5507</v>
      </c>
      <c r="F58" s="195">
        <v>10911</v>
      </c>
      <c r="G58" s="12">
        <f t="shared" si="11"/>
        <v>1.7922683678150875</v>
      </c>
      <c r="H58" s="202">
        <f t="shared" si="8"/>
        <v>10699</v>
      </c>
      <c r="I58" s="203">
        <v>1160</v>
      </c>
      <c r="J58" s="203">
        <v>2946</v>
      </c>
      <c r="K58" s="203">
        <v>2085</v>
      </c>
      <c r="L58" s="203">
        <v>4508</v>
      </c>
      <c r="M58" s="22">
        <f t="shared" si="10"/>
        <v>2.832506446540048</v>
      </c>
      <c r="N58" s="12">
        <f t="shared" si="9"/>
        <v>32.60399207679415</v>
      </c>
    </row>
    <row r="59" spans="1:14" ht="20.100000000000001" customHeight="1">
      <c r="A59" s="10" t="s">
        <v>22</v>
      </c>
      <c r="B59" s="194">
        <f t="shared" si="7"/>
        <v>51761</v>
      </c>
      <c r="C59" s="195">
        <v>9377</v>
      </c>
      <c r="D59" s="195">
        <v>16550</v>
      </c>
      <c r="E59" s="195">
        <v>9163</v>
      </c>
      <c r="F59" s="195">
        <v>16671</v>
      </c>
      <c r="G59" s="12">
        <f t="shared" si="11"/>
        <v>2.8270486968300093</v>
      </c>
      <c r="H59" s="202">
        <f t="shared" si="8"/>
        <v>13757</v>
      </c>
      <c r="I59" s="203">
        <v>1824</v>
      </c>
      <c r="J59" s="203">
        <v>3693</v>
      </c>
      <c r="K59" s="203">
        <v>2966</v>
      </c>
      <c r="L59" s="203">
        <v>5274</v>
      </c>
      <c r="M59" s="22">
        <f t="shared" si="10"/>
        <v>3.6420965683756834</v>
      </c>
      <c r="N59" s="12">
        <f t="shared" si="9"/>
        <v>26.577925465118525</v>
      </c>
    </row>
    <row r="60" spans="1:14" ht="20.100000000000001" customHeight="1">
      <c r="A60" s="10" t="s">
        <v>23</v>
      </c>
      <c r="B60" s="194">
        <f t="shared" si="7"/>
        <v>44587</v>
      </c>
      <c r="C60" s="195">
        <v>7118</v>
      </c>
      <c r="D60" s="195">
        <v>15647</v>
      </c>
      <c r="E60" s="195">
        <v>6423</v>
      </c>
      <c r="F60" s="195">
        <v>15399</v>
      </c>
      <c r="G60" s="12">
        <f t="shared" si="11"/>
        <v>2.4352238219037425</v>
      </c>
      <c r="H60" s="202">
        <f t="shared" si="8"/>
        <v>11792</v>
      </c>
      <c r="I60" s="203">
        <v>1319</v>
      </c>
      <c r="J60" s="203">
        <v>3487</v>
      </c>
      <c r="K60" s="203">
        <v>2133</v>
      </c>
      <c r="L60" s="203">
        <v>4853</v>
      </c>
      <c r="M60" s="22">
        <f t="shared" si="10"/>
        <v>3.1218727000280633</v>
      </c>
      <c r="N60" s="12">
        <f t="shared" si="9"/>
        <v>26.447170699979814</v>
      </c>
    </row>
    <row r="61" spans="1:14" ht="20.100000000000001" customHeight="1">
      <c r="A61" s="10" t="s">
        <v>24</v>
      </c>
      <c r="B61" s="194">
        <f t="shared" si="7"/>
        <v>50291</v>
      </c>
      <c r="C61" s="195">
        <v>11750</v>
      </c>
      <c r="D61" s="195">
        <v>13558</v>
      </c>
      <c r="E61" s="195">
        <v>11499</v>
      </c>
      <c r="F61" s="195">
        <v>13484</v>
      </c>
      <c r="G61" s="12">
        <f t="shared" si="11"/>
        <v>2.746761191095187</v>
      </c>
      <c r="H61" s="202">
        <f t="shared" si="8"/>
        <v>14592</v>
      </c>
      <c r="I61" s="203">
        <v>2466</v>
      </c>
      <c r="J61" s="203">
        <v>3510</v>
      </c>
      <c r="K61" s="203">
        <v>3944</v>
      </c>
      <c r="L61" s="203">
        <v>4672</v>
      </c>
      <c r="M61" s="22">
        <f t="shared" si="10"/>
        <v>3.863158619302026</v>
      </c>
      <c r="N61" s="12">
        <f t="shared" si="9"/>
        <v>29.015131932154858</v>
      </c>
    </row>
    <row r="62" spans="1:14" ht="20.100000000000001" customHeight="1">
      <c r="A62" s="10" t="s">
        <v>25</v>
      </c>
      <c r="B62" s="194">
        <f t="shared" si="7"/>
        <v>29874</v>
      </c>
      <c r="C62" s="195">
        <v>6337</v>
      </c>
      <c r="D62" s="195">
        <v>8385</v>
      </c>
      <c r="E62" s="195">
        <v>6211</v>
      </c>
      <c r="F62" s="195">
        <v>8941</v>
      </c>
      <c r="G62" s="12">
        <f t="shared" si="11"/>
        <v>1.6316387389946039</v>
      </c>
      <c r="H62" s="202">
        <f t="shared" si="8"/>
        <v>9305</v>
      </c>
      <c r="I62" s="203">
        <v>1308</v>
      </c>
      <c r="J62" s="203">
        <v>2335</v>
      </c>
      <c r="K62" s="203">
        <v>2111</v>
      </c>
      <c r="L62" s="203">
        <v>3551</v>
      </c>
      <c r="M62" s="22">
        <f t="shared" si="10"/>
        <v>2.4634519567300819</v>
      </c>
      <c r="N62" s="12">
        <f t="shared" si="9"/>
        <v>31.147486108321615</v>
      </c>
    </row>
    <row r="63" spans="1:14" ht="20.100000000000001" customHeight="1" thickBot="1">
      <c r="A63" s="11" t="s">
        <v>26</v>
      </c>
      <c r="B63" s="196">
        <f t="shared" si="7"/>
        <v>40224</v>
      </c>
      <c r="C63" s="197">
        <v>9955</v>
      </c>
      <c r="D63" s="197">
        <v>11497</v>
      </c>
      <c r="E63" s="197">
        <v>8171</v>
      </c>
      <c r="F63" s="197">
        <v>10601</v>
      </c>
      <c r="G63" s="13">
        <f t="shared" si="11"/>
        <v>2.1969283201887575</v>
      </c>
      <c r="H63" s="204">
        <f t="shared" si="8"/>
        <v>13015</v>
      </c>
      <c r="I63" s="205">
        <v>2124</v>
      </c>
      <c r="J63" s="205">
        <v>3207</v>
      </c>
      <c r="K63" s="205">
        <v>3213</v>
      </c>
      <c r="L63" s="205">
        <v>4471</v>
      </c>
      <c r="M63" s="23">
        <f t="shared" si="10"/>
        <v>3.4456557997680832</v>
      </c>
      <c r="N63" s="13">
        <f t="shared" si="9"/>
        <v>32.356304693715195</v>
      </c>
    </row>
    <row r="64" spans="1:14" s="231" customFormat="1">
      <c r="A64" s="230" t="s">
        <v>388</v>
      </c>
    </row>
    <row r="65" spans="1:14" s="231" customFormat="1">
      <c r="A65" s="230" t="s">
        <v>243</v>
      </c>
    </row>
    <row r="66" spans="1:14" ht="30" customHeight="1"/>
    <row r="67" spans="1:14" ht="19.5">
      <c r="A67" s="5" t="s">
        <v>301</v>
      </c>
      <c r="N67" s="1" t="s">
        <v>34</v>
      </c>
    </row>
    <row r="68" spans="1:14" ht="5.0999999999999996" customHeight="1" thickBot="1"/>
    <row r="69" spans="1:14" ht="20.100000000000001" customHeight="1">
      <c r="A69" s="467" t="s">
        <v>4</v>
      </c>
      <c r="B69" s="8" t="s">
        <v>46</v>
      </c>
      <c r="C69" s="6"/>
      <c r="D69" s="6"/>
      <c r="E69" s="6"/>
      <c r="F69" s="6"/>
      <c r="G69" s="7"/>
      <c r="H69" s="6" t="s">
        <v>47</v>
      </c>
      <c r="I69" s="6"/>
      <c r="J69" s="24"/>
      <c r="K69" s="24"/>
      <c r="L69" s="6"/>
      <c r="M69" s="6"/>
      <c r="N69" s="7"/>
    </row>
    <row r="70" spans="1:14" ht="20.100000000000001" customHeight="1">
      <c r="A70" s="468"/>
      <c r="B70" s="510" t="s">
        <v>30</v>
      </c>
      <c r="C70" s="99"/>
      <c r="D70" s="99"/>
      <c r="E70" s="99"/>
      <c r="F70" s="99"/>
      <c r="G70" s="488" t="s">
        <v>29</v>
      </c>
      <c r="H70" s="510" t="s">
        <v>30</v>
      </c>
      <c r="I70" s="99"/>
      <c r="J70" s="99"/>
      <c r="K70" s="99"/>
      <c r="L70" s="99"/>
      <c r="M70" s="486" t="s">
        <v>29</v>
      </c>
      <c r="N70" s="482" t="s">
        <v>41</v>
      </c>
    </row>
    <row r="71" spans="1:14" ht="20.100000000000001" customHeight="1">
      <c r="A71" s="468"/>
      <c r="B71" s="472"/>
      <c r="C71" s="25" t="s">
        <v>31</v>
      </c>
      <c r="D71" s="25"/>
      <c r="E71" s="25" t="s">
        <v>32</v>
      </c>
      <c r="F71" s="25"/>
      <c r="G71" s="495"/>
      <c r="H71" s="472"/>
      <c r="I71" s="25" t="s">
        <v>31</v>
      </c>
      <c r="J71" s="25"/>
      <c r="K71" s="25" t="s">
        <v>32</v>
      </c>
      <c r="L71" s="25"/>
      <c r="M71" s="494"/>
      <c r="N71" s="484"/>
    </row>
    <row r="72" spans="1:14" ht="20.100000000000001" customHeight="1" thickBot="1">
      <c r="A72" s="471"/>
      <c r="B72" s="470"/>
      <c r="C72" s="9" t="s">
        <v>44</v>
      </c>
      <c r="D72" s="9" t="s">
        <v>43</v>
      </c>
      <c r="E72" s="9" t="s">
        <v>44</v>
      </c>
      <c r="F72" s="9" t="s">
        <v>43</v>
      </c>
      <c r="G72" s="483"/>
      <c r="H72" s="470"/>
      <c r="I72" s="9" t="s">
        <v>44</v>
      </c>
      <c r="J72" s="9" t="s">
        <v>43</v>
      </c>
      <c r="K72" s="9" t="s">
        <v>44</v>
      </c>
      <c r="L72" s="9" t="s">
        <v>43</v>
      </c>
      <c r="M72" s="487"/>
      <c r="N72" s="485"/>
    </row>
    <row r="73" spans="1:14" ht="20.100000000000001" customHeight="1" thickBot="1">
      <c r="A73" s="32" t="s">
        <v>27</v>
      </c>
      <c r="B73" s="214">
        <f t="shared" ref="B73:B95" si="12">SUM(C73:F73)</f>
        <v>2015600</v>
      </c>
      <c r="C73" s="215">
        <f>SUM(C74:C95)</f>
        <v>325644</v>
      </c>
      <c r="D73" s="215">
        <f>SUM(D74:D95)</f>
        <v>660479</v>
      </c>
      <c r="E73" s="215">
        <f>SUM(E74:E95)</f>
        <v>337985</v>
      </c>
      <c r="F73" s="215">
        <f>SUM(F74:F95)</f>
        <v>691492</v>
      </c>
      <c r="G73" s="367">
        <f>SUM(G74:G95)</f>
        <v>100.00000000000001</v>
      </c>
      <c r="H73" s="222">
        <f t="shared" ref="H73:H95" si="13">SUM(I73:L73)</f>
        <v>427957</v>
      </c>
      <c r="I73" s="223">
        <f>SUM(I74:I95)</f>
        <v>55115</v>
      </c>
      <c r="J73" s="223">
        <f>SUM(J74:J95)</f>
        <v>118829</v>
      </c>
      <c r="K73" s="223">
        <f>SUM(K74:K95)</f>
        <v>84761</v>
      </c>
      <c r="L73" s="223">
        <f>SUM(L74:L95)</f>
        <v>169252</v>
      </c>
      <c r="M73" s="35">
        <f>SUM(M74:M95)</f>
        <v>100</v>
      </c>
      <c r="N73" s="36">
        <f t="shared" ref="N73:N95" si="14">H73/B73*100</f>
        <v>21.232238539392736</v>
      </c>
    </row>
    <row r="74" spans="1:14" ht="20.100000000000001" customHeight="1">
      <c r="A74" s="29" t="s">
        <v>5</v>
      </c>
      <c r="B74" s="216">
        <f t="shared" si="12"/>
        <v>250301</v>
      </c>
      <c r="C74" s="217">
        <v>41215</v>
      </c>
      <c r="D74" s="217">
        <v>80156</v>
      </c>
      <c r="E74" s="217">
        <v>42917</v>
      </c>
      <c r="F74" s="217">
        <v>86013</v>
      </c>
      <c r="G74" s="30">
        <f t="shared" ref="G74:G95" si="15">B74/B$73*100</f>
        <v>12.418188132565986</v>
      </c>
      <c r="H74" s="224">
        <f t="shared" si="13"/>
        <v>35142</v>
      </c>
      <c r="I74" s="225">
        <v>4975</v>
      </c>
      <c r="J74" s="225">
        <v>9817</v>
      </c>
      <c r="K74" s="225">
        <v>6713</v>
      </c>
      <c r="L74" s="225">
        <v>13637</v>
      </c>
      <c r="M74" s="31">
        <f t="shared" ref="M74:M95" si="16">H74/H$73*100</f>
        <v>8.2115726580006871</v>
      </c>
      <c r="N74" s="30">
        <f t="shared" si="14"/>
        <v>14.039895965257829</v>
      </c>
    </row>
    <row r="75" spans="1:14" ht="20.100000000000001" customHeight="1">
      <c r="A75" s="10" t="s">
        <v>6</v>
      </c>
      <c r="B75" s="218">
        <f t="shared" si="12"/>
        <v>304544</v>
      </c>
      <c r="C75" s="219">
        <v>46458</v>
      </c>
      <c r="D75" s="219">
        <v>105285</v>
      </c>
      <c r="E75" s="219">
        <v>48351</v>
      </c>
      <c r="F75" s="219">
        <v>104450</v>
      </c>
      <c r="G75" s="12">
        <f t="shared" si="15"/>
        <v>15.109347092677119</v>
      </c>
      <c r="H75" s="226">
        <f t="shared" si="13"/>
        <v>50854</v>
      </c>
      <c r="I75" s="227">
        <v>7123</v>
      </c>
      <c r="J75" s="227">
        <v>14777</v>
      </c>
      <c r="K75" s="227">
        <v>9498</v>
      </c>
      <c r="L75" s="227">
        <v>19456</v>
      </c>
      <c r="M75" s="22">
        <f t="shared" si="16"/>
        <v>11.882969550679157</v>
      </c>
      <c r="N75" s="12">
        <f t="shared" si="14"/>
        <v>16.698408111799935</v>
      </c>
    </row>
    <row r="76" spans="1:14" ht="20.100000000000001" customHeight="1">
      <c r="A76" s="10" t="s">
        <v>7</v>
      </c>
      <c r="B76" s="218">
        <f t="shared" si="12"/>
        <v>293892</v>
      </c>
      <c r="C76" s="219">
        <v>40494</v>
      </c>
      <c r="D76" s="219">
        <v>102248</v>
      </c>
      <c r="E76" s="219">
        <v>43803</v>
      </c>
      <c r="F76" s="219">
        <v>107347</v>
      </c>
      <c r="G76" s="12">
        <f t="shared" si="15"/>
        <v>14.580869220083351</v>
      </c>
      <c r="H76" s="226">
        <f t="shared" si="13"/>
        <v>41555</v>
      </c>
      <c r="I76" s="227">
        <v>5158</v>
      </c>
      <c r="J76" s="227">
        <v>12264</v>
      </c>
      <c r="K76" s="227">
        <v>7020</v>
      </c>
      <c r="L76" s="227">
        <v>17113</v>
      </c>
      <c r="M76" s="22">
        <f t="shared" si="16"/>
        <v>9.7100876957264397</v>
      </c>
      <c r="N76" s="12">
        <f t="shared" si="14"/>
        <v>14.13954786111905</v>
      </c>
    </row>
    <row r="77" spans="1:14" ht="20.100000000000001" customHeight="1">
      <c r="A77" s="10" t="s">
        <v>8</v>
      </c>
      <c r="B77" s="218">
        <f t="shared" si="12"/>
        <v>116753</v>
      </c>
      <c r="C77" s="219">
        <v>17870</v>
      </c>
      <c r="D77" s="219">
        <v>39159</v>
      </c>
      <c r="E77" s="219">
        <v>18316</v>
      </c>
      <c r="F77" s="219">
        <v>41408</v>
      </c>
      <c r="G77" s="12">
        <f t="shared" si="15"/>
        <v>5.7924687437983726</v>
      </c>
      <c r="H77" s="226">
        <f t="shared" si="13"/>
        <v>25322</v>
      </c>
      <c r="I77" s="227">
        <v>2877</v>
      </c>
      <c r="J77" s="227">
        <v>7230</v>
      </c>
      <c r="K77" s="227">
        <v>4753</v>
      </c>
      <c r="L77" s="227">
        <v>10462</v>
      </c>
      <c r="M77" s="22">
        <f t="shared" si="16"/>
        <v>5.9169496000766433</v>
      </c>
      <c r="N77" s="12">
        <f t="shared" si="14"/>
        <v>21.68852192234889</v>
      </c>
    </row>
    <row r="78" spans="1:14" ht="20.100000000000001" customHeight="1">
      <c r="A78" s="10" t="s">
        <v>9</v>
      </c>
      <c r="B78" s="218">
        <f t="shared" si="12"/>
        <v>166053</v>
      </c>
      <c r="C78" s="219">
        <v>21763</v>
      </c>
      <c r="D78" s="219">
        <v>61582</v>
      </c>
      <c r="E78" s="219">
        <v>23362</v>
      </c>
      <c r="F78" s="219">
        <v>59346</v>
      </c>
      <c r="G78" s="12">
        <f t="shared" si="15"/>
        <v>8.2383905536812865</v>
      </c>
      <c r="H78" s="226">
        <f t="shared" si="13"/>
        <v>19156</v>
      </c>
      <c r="I78" s="227">
        <v>2150</v>
      </c>
      <c r="J78" s="227">
        <v>5787</v>
      </c>
      <c r="K78" s="227">
        <v>3118</v>
      </c>
      <c r="L78" s="227">
        <v>8101</v>
      </c>
      <c r="M78" s="22">
        <f t="shared" si="16"/>
        <v>4.4761506413027483</v>
      </c>
      <c r="N78" s="12">
        <f t="shared" si="14"/>
        <v>11.536075831210518</v>
      </c>
    </row>
    <row r="79" spans="1:14" ht="20.100000000000001" customHeight="1">
      <c r="A79" s="10" t="s">
        <v>10</v>
      </c>
      <c r="B79" s="218">
        <f t="shared" si="12"/>
        <v>50597</v>
      </c>
      <c r="C79" s="219">
        <v>8339</v>
      </c>
      <c r="D79" s="219">
        <v>16525</v>
      </c>
      <c r="E79" s="219">
        <v>8095</v>
      </c>
      <c r="F79" s="219">
        <v>17638</v>
      </c>
      <c r="G79" s="12">
        <f t="shared" si="15"/>
        <v>2.510269894820401</v>
      </c>
      <c r="H79" s="226">
        <f t="shared" si="13"/>
        <v>14392</v>
      </c>
      <c r="I79" s="227">
        <v>1640</v>
      </c>
      <c r="J79" s="227">
        <v>4241</v>
      </c>
      <c r="K79" s="227">
        <v>2418</v>
      </c>
      <c r="L79" s="227">
        <v>6093</v>
      </c>
      <c r="M79" s="22">
        <f t="shared" si="16"/>
        <v>3.3629546893729976</v>
      </c>
      <c r="N79" s="12">
        <f t="shared" si="14"/>
        <v>28.444374172381764</v>
      </c>
    </row>
    <row r="80" spans="1:14" ht="20.100000000000001" customHeight="1">
      <c r="A80" s="10" t="s">
        <v>11</v>
      </c>
      <c r="B80" s="218">
        <f t="shared" si="12"/>
        <v>31506</v>
      </c>
      <c r="C80" s="219">
        <v>4761</v>
      </c>
      <c r="D80" s="219">
        <v>10320</v>
      </c>
      <c r="E80" s="219">
        <v>4984</v>
      </c>
      <c r="F80" s="219">
        <v>11441</v>
      </c>
      <c r="G80" s="12">
        <f t="shared" si="15"/>
        <v>1.5631077594760865</v>
      </c>
      <c r="H80" s="226">
        <f t="shared" si="13"/>
        <v>10430</v>
      </c>
      <c r="I80" s="227">
        <v>1064</v>
      </c>
      <c r="J80" s="227">
        <v>2967</v>
      </c>
      <c r="K80" s="227">
        <v>1934</v>
      </c>
      <c r="L80" s="227">
        <v>4465</v>
      </c>
      <c r="M80" s="22">
        <f t="shared" si="16"/>
        <v>2.437160742784906</v>
      </c>
      <c r="N80" s="12">
        <f t="shared" si="14"/>
        <v>33.104805433885609</v>
      </c>
    </row>
    <row r="81" spans="1:14" ht="20.100000000000001" customHeight="1">
      <c r="A81" s="10" t="s">
        <v>12</v>
      </c>
      <c r="B81" s="218">
        <f t="shared" si="12"/>
        <v>28586</v>
      </c>
      <c r="C81" s="219">
        <v>4881</v>
      </c>
      <c r="D81" s="219">
        <v>8698</v>
      </c>
      <c r="E81" s="219">
        <v>5116</v>
      </c>
      <c r="F81" s="219">
        <v>9891</v>
      </c>
      <c r="G81" s="12">
        <f t="shared" si="15"/>
        <v>1.4182377455844413</v>
      </c>
      <c r="H81" s="226">
        <f t="shared" si="13"/>
        <v>8731</v>
      </c>
      <c r="I81" s="227">
        <v>1038</v>
      </c>
      <c r="J81" s="227">
        <v>2386</v>
      </c>
      <c r="K81" s="227">
        <v>1705</v>
      </c>
      <c r="L81" s="227">
        <v>3602</v>
      </c>
      <c r="M81" s="22">
        <f t="shared" si="16"/>
        <v>2.0401582401970293</v>
      </c>
      <c r="N81" s="12">
        <f t="shared" si="14"/>
        <v>30.5429231092143</v>
      </c>
    </row>
    <row r="82" spans="1:14" ht="20.100000000000001" customHeight="1">
      <c r="A82" s="10" t="s">
        <v>13</v>
      </c>
      <c r="B82" s="218">
        <f t="shared" si="12"/>
        <v>69879</v>
      </c>
      <c r="C82" s="219">
        <v>13289</v>
      </c>
      <c r="D82" s="219">
        <v>19895</v>
      </c>
      <c r="E82" s="219">
        <v>14150</v>
      </c>
      <c r="F82" s="219">
        <v>22545</v>
      </c>
      <c r="G82" s="12">
        <f t="shared" si="15"/>
        <v>3.4669081166898192</v>
      </c>
      <c r="H82" s="226">
        <f t="shared" si="13"/>
        <v>26697</v>
      </c>
      <c r="I82" s="227">
        <v>3659</v>
      </c>
      <c r="J82" s="227">
        <v>6992</v>
      </c>
      <c r="K82" s="227">
        <v>6128</v>
      </c>
      <c r="L82" s="227">
        <v>9918</v>
      </c>
      <c r="M82" s="22">
        <f t="shared" si="16"/>
        <v>6.2382435618531771</v>
      </c>
      <c r="N82" s="12">
        <f t="shared" si="14"/>
        <v>38.204610827287169</v>
      </c>
    </row>
    <row r="83" spans="1:14" ht="20.100000000000001" customHeight="1">
      <c r="A83" s="10" t="s">
        <v>14</v>
      </c>
      <c r="B83" s="218">
        <f t="shared" si="12"/>
        <v>45688</v>
      </c>
      <c r="C83" s="219">
        <v>8180</v>
      </c>
      <c r="D83" s="219">
        <v>13466</v>
      </c>
      <c r="E83" s="219">
        <v>8547</v>
      </c>
      <c r="F83" s="219">
        <v>15495</v>
      </c>
      <c r="G83" s="12">
        <f t="shared" si="15"/>
        <v>2.2667195872196864</v>
      </c>
      <c r="H83" s="226">
        <f t="shared" si="13"/>
        <v>16065</v>
      </c>
      <c r="I83" s="227">
        <v>1888</v>
      </c>
      <c r="J83" s="227">
        <v>4421</v>
      </c>
      <c r="K83" s="227">
        <v>3184</v>
      </c>
      <c r="L83" s="227">
        <v>6572</v>
      </c>
      <c r="M83" s="22">
        <f t="shared" si="16"/>
        <v>3.7538818152291</v>
      </c>
      <c r="N83" s="12">
        <f t="shared" si="14"/>
        <v>35.162405883382945</v>
      </c>
    </row>
    <row r="84" spans="1:14" ht="20.100000000000001" customHeight="1">
      <c r="A84" s="10" t="s">
        <v>15</v>
      </c>
      <c r="B84" s="218">
        <f t="shared" si="12"/>
        <v>68700</v>
      </c>
      <c r="C84" s="219">
        <v>10485</v>
      </c>
      <c r="D84" s="219">
        <v>22613</v>
      </c>
      <c r="E84" s="219">
        <v>10702</v>
      </c>
      <c r="F84" s="219">
        <v>24900</v>
      </c>
      <c r="G84" s="12">
        <f t="shared" si="15"/>
        <v>3.4084143679301446</v>
      </c>
      <c r="H84" s="226">
        <f t="shared" si="13"/>
        <v>16667</v>
      </c>
      <c r="I84" s="227">
        <v>1689</v>
      </c>
      <c r="J84" s="227">
        <v>4817</v>
      </c>
      <c r="K84" s="227">
        <v>2851</v>
      </c>
      <c r="L84" s="227">
        <v>7310</v>
      </c>
      <c r="M84" s="22">
        <f t="shared" si="16"/>
        <v>3.8945501534032623</v>
      </c>
      <c r="N84" s="12">
        <f t="shared" si="14"/>
        <v>24.260553129548761</v>
      </c>
    </row>
    <row r="85" spans="1:14" ht="20.100000000000001" customHeight="1">
      <c r="A85" s="10" t="s">
        <v>16</v>
      </c>
      <c r="B85" s="218">
        <f t="shared" si="12"/>
        <v>41713</v>
      </c>
      <c r="C85" s="219">
        <v>7436</v>
      </c>
      <c r="D85" s="219">
        <v>12370</v>
      </c>
      <c r="E85" s="219">
        <v>7780</v>
      </c>
      <c r="F85" s="219">
        <v>14127</v>
      </c>
      <c r="G85" s="12">
        <f t="shared" si="15"/>
        <v>2.0695078388569161</v>
      </c>
      <c r="H85" s="226">
        <f t="shared" si="13"/>
        <v>13163</v>
      </c>
      <c r="I85" s="227">
        <v>1631</v>
      </c>
      <c r="J85" s="227">
        <v>3561</v>
      </c>
      <c r="K85" s="227">
        <v>2696</v>
      </c>
      <c r="L85" s="227">
        <v>5275</v>
      </c>
      <c r="M85" s="22">
        <f t="shared" si="16"/>
        <v>3.0757763046287359</v>
      </c>
      <c r="N85" s="12">
        <f t="shared" si="14"/>
        <v>31.556109606118</v>
      </c>
    </row>
    <row r="86" spans="1:14" ht="20.100000000000001" customHeight="1">
      <c r="A86" s="10" t="s">
        <v>17</v>
      </c>
      <c r="B86" s="218">
        <f t="shared" si="12"/>
        <v>39016</v>
      </c>
      <c r="C86" s="219">
        <v>6483</v>
      </c>
      <c r="D86" s="219">
        <v>11834</v>
      </c>
      <c r="E86" s="219">
        <v>7112</v>
      </c>
      <c r="F86" s="219">
        <v>13587</v>
      </c>
      <c r="G86" s="12">
        <f t="shared" si="15"/>
        <v>1.9357015280809682</v>
      </c>
      <c r="H86" s="226">
        <f t="shared" si="13"/>
        <v>12338</v>
      </c>
      <c r="I86" s="227">
        <v>1420</v>
      </c>
      <c r="J86" s="227">
        <v>3345</v>
      </c>
      <c r="K86" s="227">
        <v>2435</v>
      </c>
      <c r="L86" s="227">
        <v>5138</v>
      </c>
      <c r="M86" s="22">
        <f t="shared" si="16"/>
        <v>2.8829999275628158</v>
      </c>
      <c r="N86" s="12">
        <f t="shared" si="14"/>
        <v>31.62292392864466</v>
      </c>
    </row>
    <row r="87" spans="1:14" ht="20.100000000000001" customHeight="1">
      <c r="A87" s="10" t="s">
        <v>18</v>
      </c>
      <c r="B87" s="218">
        <f t="shared" si="12"/>
        <v>77648</v>
      </c>
      <c r="C87" s="219">
        <v>14979</v>
      </c>
      <c r="D87" s="219">
        <v>21939</v>
      </c>
      <c r="E87" s="219">
        <v>15771</v>
      </c>
      <c r="F87" s="219">
        <v>24959</v>
      </c>
      <c r="G87" s="12">
        <f t="shared" si="15"/>
        <v>3.8523516570748164</v>
      </c>
      <c r="H87" s="226">
        <f t="shared" si="13"/>
        <v>22626</v>
      </c>
      <c r="I87" s="227">
        <v>3048</v>
      </c>
      <c r="J87" s="227">
        <v>5955</v>
      </c>
      <c r="K87" s="227">
        <v>4974</v>
      </c>
      <c r="L87" s="227">
        <v>8649</v>
      </c>
      <c r="M87" s="22">
        <f t="shared" si="16"/>
        <v>5.2869797666587992</v>
      </c>
      <c r="N87" s="12">
        <f t="shared" si="14"/>
        <v>29.139192252215125</v>
      </c>
    </row>
    <row r="88" spans="1:14" ht="20.100000000000001" customHeight="1">
      <c r="A88" s="10" t="s">
        <v>19</v>
      </c>
      <c r="B88" s="218">
        <f t="shared" si="12"/>
        <v>64419</v>
      </c>
      <c r="C88" s="219">
        <v>10972</v>
      </c>
      <c r="D88" s="219">
        <v>22108</v>
      </c>
      <c r="E88" s="219">
        <v>10520</v>
      </c>
      <c r="F88" s="219">
        <v>20819</v>
      </c>
      <c r="G88" s="12">
        <f t="shared" si="15"/>
        <v>3.1960210359198249</v>
      </c>
      <c r="H88" s="226">
        <f t="shared" si="13"/>
        <v>14637</v>
      </c>
      <c r="I88" s="227">
        <v>1722</v>
      </c>
      <c r="J88" s="227">
        <v>4049</v>
      </c>
      <c r="K88" s="227">
        <v>2865</v>
      </c>
      <c r="L88" s="227">
        <v>6001</v>
      </c>
      <c r="M88" s="22">
        <f t="shared" si="16"/>
        <v>3.4202034316531802</v>
      </c>
      <c r="N88" s="12">
        <f t="shared" si="14"/>
        <v>22.721557304521959</v>
      </c>
    </row>
    <row r="89" spans="1:14" ht="20.100000000000001" customHeight="1">
      <c r="A89" s="10" t="s">
        <v>20</v>
      </c>
      <c r="B89" s="218">
        <f t="shared" si="12"/>
        <v>89862</v>
      </c>
      <c r="C89" s="219">
        <v>14212</v>
      </c>
      <c r="D89" s="219">
        <v>29451</v>
      </c>
      <c r="E89" s="219">
        <v>14871</v>
      </c>
      <c r="F89" s="219">
        <v>31328</v>
      </c>
      <c r="G89" s="12">
        <f t="shared" si="15"/>
        <v>4.4583250644969246</v>
      </c>
      <c r="H89" s="226">
        <f t="shared" si="13"/>
        <v>17627</v>
      </c>
      <c r="I89" s="227">
        <v>2208</v>
      </c>
      <c r="J89" s="227">
        <v>4843</v>
      </c>
      <c r="K89" s="227">
        <v>3595</v>
      </c>
      <c r="L89" s="227">
        <v>6981</v>
      </c>
      <c r="M89" s="22">
        <f t="shared" si="16"/>
        <v>4.1188717558072421</v>
      </c>
      <c r="N89" s="12">
        <f t="shared" si="14"/>
        <v>19.615632859273109</v>
      </c>
    </row>
    <row r="90" spans="1:14" ht="20.100000000000001" customHeight="1">
      <c r="A90" s="10" t="s">
        <v>21</v>
      </c>
      <c r="B90" s="218">
        <f t="shared" si="12"/>
        <v>36439</v>
      </c>
      <c r="C90" s="219">
        <v>6549</v>
      </c>
      <c r="D90" s="219">
        <v>11208</v>
      </c>
      <c r="E90" s="219">
        <v>6445</v>
      </c>
      <c r="F90" s="219">
        <v>12237</v>
      </c>
      <c r="G90" s="12">
        <f t="shared" si="15"/>
        <v>1.807848779519746</v>
      </c>
      <c r="H90" s="226">
        <f t="shared" si="13"/>
        <v>12124</v>
      </c>
      <c r="I90" s="227">
        <v>1390</v>
      </c>
      <c r="J90" s="227">
        <v>3261</v>
      </c>
      <c r="K90" s="227">
        <v>2480</v>
      </c>
      <c r="L90" s="227">
        <v>4993</v>
      </c>
      <c r="M90" s="22">
        <f t="shared" si="16"/>
        <v>2.8329949036935953</v>
      </c>
      <c r="N90" s="12">
        <f t="shared" si="14"/>
        <v>33.272043689453604</v>
      </c>
    </row>
    <row r="91" spans="1:14" ht="20.100000000000001" customHeight="1">
      <c r="A91" s="10" t="s">
        <v>22</v>
      </c>
      <c r="B91" s="218">
        <f t="shared" si="12"/>
        <v>57283</v>
      </c>
      <c r="C91" s="219">
        <v>10113</v>
      </c>
      <c r="D91" s="219">
        <v>17852</v>
      </c>
      <c r="E91" s="219">
        <v>10595</v>
      </c>
      <c r="F91" s="219">
        <v>18723</v>
      </c>
      <c r="G91" s="12">
        <f t="shared" si="15"/>
        <v>2.8419825362175035</v>
      </c>
      <c r="H91" s="226">
        <f t="shared" si="13"/>
        <v>15486</v>
      </c>
      <c r="I91" s="227">
        <v>2113</v>
      </c>
      <c r="J91" s="227">
        <v>4102</v>
      </c>
      <c r="K91" s="227">
        <v>3404</v>
      </c>
      <c r="L91" s="227">
        <v>5867</v>
      </c>
      <c r="M91" s="22">
        <f t="shared" si="16"/>
        <v>3.6185878487792</v>
      </c>
      <c r="N91" s="12">
        <f t="shared" si="14"/>
        <v>27.034198627865159</v>
      </c>
    </row>
    <row r="92" spans="1:14" ht="20.100000000000001" customHeight="1">
      <c r="A92" s="10" t="s">
        <v>23</v>
      </c>
      <c r="B92" s="218">
        <f t="shared" si="12"/>
        <v>49794</v>
      </c>
      <c r="C92" s="219">
        <v>7677</v>
      </c>
      <c r="D92" s="219">
        <v>16959</v>
      </c>
      <c r="E92" s="219">
        <v>7551</v>
      </c>
      <c r="F92" s="219">
        <v>17607</v>
      </c>
      <c r="G92" s="12">
        <f t="shared" si="15"/>
        <v>2.4704306410001986</v>
      </c>
      <c r="H92" s="226">
        <f t="shared" si="13"/>
        <v>13325</v>
      </c>
      <c r="I92" s="227">
        <v>1557</v>
      </c>
      <c r="J92" s="227">
        <v>3856</v>
      </c>
      <c r="K92" s="227">
        <v>2505</v>
      </c>
      <c r="L92" s="227">
        <v>5407</v>
      </c>
      <c r="M92" s="22">
        <f t="shared" si="16"/>
        <v>3.1136305750344078</v>
      </c>
      <c r="N92" s="12">
        <f t="shared" si="14"/>
        <v>26.760252239225608</v>
      </c>
    </row>
    <row r="93" spans="1:14" ht="20.100000000000001" customHeight="1">
      <c r="A93" s="10" t="s">
        <v>24</v>
      </c>
      <c r="B93" s="218">
        <f t="shared" si="12"/>
        <v>55226</v>
      </c>
      <c r="C93" s="219">
        <v>12375</v>
      </c>
      <c r="D93" s="219">
        <v>14775</v>
      </c>
      <c r="E93" s="219">
        <v>12742</v>
      </c>
      <c r="F93" s="219">
        <v>15334</v>
      </c>
      <c r="G93" s="12">
        <f t="shared" si="15"/>
        <v>2.7399285572534233</v>
      </c>
      <c r="H93" s="226">
        <f t="shared" si="13"/>
        <v>16454</v>
      </c>
      <c r="I93" s="227">
        <v>2816</v>
      </c>
      <c r="J93" s="227">
        <v>3967</v>
      </c>
      <c r="K93" s="227">
        <v>4400</v>
      </c>
      <c r="L93" s="227">
        <v>5271</v>
      </c>
      <c r="M93" s="22">
        <f t="shared" si="16"/>
        <v>3.8447787978698793</v>
      </c>
      <c r="N93" s="12">
        <f t="shared" si="14"/>
        <v>29.793937638069025</v>
      </c>
    </row>
    <row r="94" spans="1:14" ht="20.100000000000001" customHeight="1">
      <c r="A94" s="10" t="s">
        <v>25</v>
      </c>
      <c r="B94" s="218">
        <f t="shared" si="12"/>
        <v>32713</v>
      </c>
      <c r="C94" s="219">
        <v>6589</v>
      </c>
      <c r="D94" s="219">
        <v>9083</v>
      </c>
      <c r="E94" s="219">
        <v>6967</v>
      </c>
      <c r="F94" s="219">
        <v>10074</v>
      </c>
      <c r="G94" s="12">
        <f t="shared" si="15"/>
        <v>1.6229906727525303</v>
      </c>
      <c r="H94" s="226">
        <f t="shared" si="13"/>
        <v>10478</v>
      </c>
      <c r="I94" s="227">
        <v>1506</v>
      </c>
      <c r="J94" s="227">
        <v>2592</v>
      </c>
      <c r="K94" s="227">
        <v>2417</v>
      </c>
      <c r="L94" s="227">
        <v>3963</v>
      </c>
      <c r="M94" s="22">
        <f t="shared" si="16"/>
        <v>2.4483768229051051</v>
      </c>
      <c r="N94" s="12">
        <f t="shared" si="14"/>
        <v>32.030079784795035</v>
      </c>
    </row>
    <row r="95" spans="1:14" ht="20.100000000000001" customHeight="1" thickBot="1">
      <c r="A95" s="11" t="s">
        <v>26</v>
      </c>
      <c r="B95" s="220">
        <f t="shared" si="12"/>
        <v>44988</v>
      </c>
      <c r="C95" s="221">
        <v>10524</v>
      </c>
      <c r="D95" s="221">
        <v>12953</v>
      </c>
      <c r="E95" s="221">
        <v>9288</v>
      </c>
      <c r="F95" s="221">
        <v>12223</v>
      </c>
      <c r="G95" s="13">
        <f t="shared" si="15"/>
        <v>2.2319904743004564</v>
      </c>
      <c r="H95" s="228">
        <f t="shared" si="13"/>
        <v>14688</v>
      </c>
      <c r="I95" s="229">
        <v>2443</v>
      </c>
      <c r="J95" s="229">
        <v>3599</v>
      </c>
      <c r="K95" s="229">
        <v>3668</v>
      </c>
      <c r="L95" s="229">
        <v>4978</v>
      </c>
      <c r="M95" s="23">
        <f t="shared" si="16"/>
        <v>3.4321205167808913</v>
      </c>
      <c r="N95" s="13">
        <f t="shared" si="14"/>
        <v>32.648706321685786</v>
      </c>
    </row>
    <row r="96" spans="1:14" s="231" customFormat="1">
      <c r="A96" s="230" t="s">
        <v>386</v>
      </c>
    </row>
    <row r="97" spans="1:14" s="231" customFormat="1">
      <c r="A97" s="230" t="s">
        <v>387</v>
      </c>
    </row>
    <row r="98" spans="1:14" s="231" customFormat="1">
      <c r="A98" s="230" t="s">
        <v>389</v>
      </c>
    </row>
    <row r="99" spans="1:14" s="231" customFormat="1">
      <c r="A99" s="230" t="s">
        <v>243</v>
      </c>
    </row>
    <row r="100" spans="1:14" ht="30" customHeight="1"/>
    <row r="101" spans="1:14" ht="19.5">
      <c r="A101" s="5" t="s">
        <v>302</v>
      </c>
      <c r="N101" s="1" t="s">
        <v>321</v>
      </c>
    </row>
    <row r="102" spans="1:14" ht="5.0999999999999996" customHeight="1" thickBot="1"/>
    <row r="103" spans="1:14" ht="20.100000000000001" customHeight="1">
      <c r="A103" s="467" t="s">
        <v>4</v>
      </c>
      <c r="B103" s="8" t="s">
        <v>48</v>
      </c>
      <c r="C103" s="6"/>
      <c r="D103" s="6"/>
      <c r="E103" s="6"/>
      <c r="F103" s="6"/>
      <c r="G103" s="7"/>
      <c r="H103" s="6" t="s">
        <v>49</v>
      </c>
      <c r="I103" s="6"/>
      <c r="J103" s="24"/>
      <c r="K103" s="24"/>
      <c r="L103" s="6"/>
      <c r="M103" s="6"/>
      <c r="N103" s="7"/>
    </row>
    <row r="104" spans="1:14" ht="20.100000000000001" customHeight="1">
      <c r="A104" s="468"/>
      <c r="B104" s="469" t="s">
        <v>30</v>
      </c>
      <c r="C104" s="99"/>
      <c r="D104" s="99"/>
      <c r="E104" s="99"/>
      <c r="F104" s="99"/>
      <c r="G104" s="488" t="s">
        <v>29</v>
      </c>
      <c r="H104" s="469" t="s">
        <v>30</v>
      </c>
      <c r="I104" s="99"/>
      <c r="J104" s="99"/>
      <c r="K104" s="99"/>
      <c r="L104" s="99"/>
      <c r="M104" s="486" t="s">
        <v>29</v>
      </c>
      <c r="N104" s="482" t="s">
        <v>50</v>
      </c>
    </row>
    <row r="105" spans="1:14" ht="20.100000000000001" customHeight="1">
      <c r="A105" s="468"/>
      <c r="B105" s="472"/>
      <c r="C105" s="25" t="s">
        <v>31</v>
      </c>
      <c r="D105" s="25"/>
      <c r="E105" s="25" t="s">
        <v>32</v>
      </c>
      <c r="F105" s="25"/>
      <c r="G105" s="495"/>
      <c r="H105" s="472"/>
      <c r="I105" s="25" t="s">
        <v>31</v>
      </c>
      <c r="J105" s="25"/>
      <c r="K105" s="25" t="s">
        <v>32</v>
      </c>
      <c r="L105" s="25"/>
      <c r="M105" s="494"/>
      <c r="N105" s="484"/>
    </row>
    <row r="106" spans="1:14" ht="20.100000000000001" customHeight="1" thickBot="1">
      <c r="A106" s="471"/>
      <c r="B106" s="470"/>
      <c r="C106" s="9" t="s">
        <v>44</v>
      </c>
      <c r="D106" s="9" t="s">
        <v>43</v>
      </c>
      <c r="E106" s="9" t="s">
        <v>44</v>
      </c>
      <c r="F106" s="9" t="s">
        <v>43</v>
      </c>
      <c r="G106" s="483"/>
      <c r="H106" s="470"/>
      <c r="I106" s="9" t="s">
        <v>44</v>
      </c>
      <c r="J106" s="9" t="s">
        <v>43</v>
      </c>
      <c r="K106" s="9" t="s">
        <v>44</v>
      </c>
      <c r="L106" s="9" t="s">
        <v>43</v>
      </c>
      <c r="M106" s="487"/>
      <c r="N106" s="485"/>
    </row>
    <row r="107" spans="1:14" ht="20.100000000000001" customHeight="1" thickBot="1">
      <c r="A107" s="32" t="s">
        <v>27</v>
      </c>
      <c r="B107" s="232">
        <f t="shared" ref="B107:B129" si="17">SUM(C107:F107)</f>
        <v>3422737184</v>
      </c>
      <c r="C107" s="233">
        <f>SUM(C108:C129)</f>
        <v>516333446</v>
      </c>
      <c r="D107" s="233">
        <f>SUM(D108:D129)</f>
        <v>1011516679</v>
      </c>
      <c r="E107" s="233">
        <f>SUM(E108:E129)</f>
        <v>650338362</v>
      </c>
      <c r="F107" s="233">
        <f>SUM(F108:F129)</f>
        <v>1244548697</v>
      </c>
      <c r="G107" s="367">
        <f>SUM(G108:G129)</f>
        <v>99.999999999999986</v>
      </c>
      <c r="H107" s="240">
        <f t="shared" ref="H107:H129" si="18">SUM(I107:L107)</f>
        <v>1786291256</v>
      </c>
      <c r="I107" s="241">
        <f>SUM(I108:I129)</f>
        <v>216512757</v>
      </c>
      <c r="J107" s="241">
        <f>SUM(J108:J129)</f>
        <v>498729202</v>
      </c>
      <c r="K107" s="241">
        <f>SUM(K108:K129)</f>
        <v>361318799</v>
      </c>
      <c r="L107" s="241">
        <f>SUM(L108:L129)</f>
        <v>709730498</v>
      </c>
      <c r="M107" s="35">
        <f>SUM(M108:M129)</f>
        <v>99.999999999999986</v>
      </c>
      <c r="N107" s="36">
        <f t="shared" ref="N107:N129" si="19">H107/B107*100</f>
        <v>52.188969236382945</v>
      </c>
    </row>
    <row r="108" spans="1:14" ht="20.100000000000001" customHeight="1">
      <c r="A108" s="29" t="s">
        <v>5</v>
      </c>
      <c r="B108" s="234">
        <f t="shared" si="17"/>
        <v>388987033</v>
      </c>
      <c r="C108" s="235">
        <v>62544365</v>
      </c>
      <c r="D108" s="235">
        <v>112056087</v>
      </c>
      <c r="E108" s="235">
        <v>75764277</v>
      </c>
      <c r="F108" s="235">
        <v>138622304</v>
      </c>
      <c r="G108" s="30">
        <f t="shared" ref="G108:G129" si="20">B108/B$107*100</f>
        <v>11.364794084055506</v>
      </c>
      <c r="H108" s="242">
        <f t="shared" si="18"/>
        <v>155850349</v>
      </c>
      <c r="I108" s="243">
        <v>20416112</v>
      </c>
      <c r="J108" s="243">
        <v>42744302</v>
      </c>
      <c r="K108" s="243">
        <v>31294072</v>
      </c>
      <c r="L108" s="243">
        <v>61395863</v>
      </c>
      <c r="M108" s="31">
        <f t="shared" ref="M108:M129" si="21">H108/H$107*100</f>
        <v>8.7248005316328996</v>
      </c>
      <c r="N108" s="30">
        <f t="shared" si="19"/>
        <v>40.065692626828515</v>
      </c>
    </row>
    <row r="109" spans="1:14" ht="20.100000000000001" customHeight="1">
      <c r="A109" s="10" t="s">
        <v>6</v>
      </c>
      <c r="B109" s="236">
        <f t="shared" si="17"/>
        <v>459312961</v>
      </c>
      <c r="C109" s="237">
        <v>68283792</v>
      </c>
      <c r="D109" s="237">
        <v>141840856</v>
      </c>
      <c r="E109" s="237">
        <v>82326837</v>
      </c>
      <c r="F109" s="237">
        <v>166861476</v>
      </c>
      <c r="G109" s="12">
        <f t="shared" si="20"/>
        <v>13.419463321551946</v>
      </c>
      <c r="H109" s="244">
        <f t="shared" si="18"/>
        <v>205390379</v>
      </c>
      <c r="I109" s="245">
        <v>26862883</v>
      </c>
      <c r="J109" s="245">
        <v>60387502</v>
      </c>
      <c r="K109" s="245">
        <v>38997495</v>
      </c>
      <c r="L109" s="245">
        <v>79142499</v>
      </c>
      <c r="M109" s="22">
        <f t="shared" si="21"/>
        <v>11.49814613435022</v>
      </c>
      <c r="N109" s="12">
        <f t="shared" si="19"/>
        <v>44.716869855540608</v>
      </c>
    </row>
    <row r="110" spans="1:14" ht="20.100000000000001" customHeight="1">
      <c r="A110" s="10" t="s">
        <v>7</v>
      </c>
      <c r="B110" s="236">
        <f t="shared" si="17"/>
        <v>401223698</v>
      </c>
      <c r="C110" s="237">
        <v>54507840</v>
      </c>
      <c r="D110" s="237">
        <v>127617158</v>
      </c>
      <c r="E110" s="237">
        <v>66237540</v>
      </c>
      <c r="F110" s="237">
        <v>152861160</v>
      </c>
      <c r="G110" s="12">
        <f t="shared" si="20"/>
        <v>11.722305173636142</v>
      </c>
      <c r="H110" s="244">
        <f t="shared" si="18"/>
        <v>162646459</v>
      </c>
      <c r="I110" s="245">
        <v>18232675</v>
      </c>
      <c r="J110" s="245">
        <v>46561731</v>
      </c>
      <c r="K110" s="245">
        <v>27969423</v>
      </c>
      <c r="L110" s="245">
        <v>69882630</v>
      </c>
      <c r="M110" s="22">
        <f t="shared" si="21"/>
        <v>9.1052597639765871</v>
      </c>
      <c r="N110" s="12">
        <f t="shared" si="19"/>
        <v>40.537600298973366</v>
      </c>
    </row>
    <row r="111" spans="1:14" ht="20.100000000000001" customHeight="1">
      <c r="A111" s="10" t="s">
        <v>8</v>
      </c>
      <c r="B111" s="236">
        <f t="shared" si="17"/>
        <v>200419836</v>
      </c>
      <c r="C111" s="237">
        <v>28118979</v>
      </c>
      <c r="D111" s="237">
        <v>60671259</v>
      </c>
      <c r="E111" s="237">
        <v>36068460</v>
      </c>
      <c r="F111" s="237">
        <v>75561138</v>
      </c>
      <c r="G111" s="12">
        <f t="shared" si="20"/>
        <v>5.8555426614958002</v>
      </c>
      <c r="H111" s="244">
        <f t="shared" si="18"/>
        <v>110252929</v>
      </c>
      <c r="I111" s="245">
        <v>12025908</v>
      </c>
      <c r="J111" s="245">
        <v>30680289</v>
      </c>
      <c r="K111" s="245">
        <v>21820026</v>
      </c>
      <c r="L111" s="245">
        <v>45726706</v>
      </c>
      <c r="M111" s="22">
        <f t="shared" si="21"/>
        <v>6.1721697752071405</v>
      </c>
      <c r="N111" s="12">
        <f t="shared" si="19"/>
        <v>55.010986537280672</v>
      </c>
    </row>
    <row r="112" spans="1:14" ht="20.100000000000001" customHeight="1">
      <c r="A112" s="10" t="s">
        <v>9</v>
      </c>
      <c r="B112" s="236">
        <f t="shared" si="17"/>
        <v>195371936</v>
      </c>
      <c r="C112" s="237">
        <v>24592225</v>
      </c>
      <c r="D112" s="237">
        <v>66346951</v>
      </c>
      <c r="E112" s="237">
        <v>29965237</v>
      </c>
      <c r="F112" s="237">
        <v>74467523</v>
      </c>
      <c r="G112" s="12">
        <f t="shared" si="20"/>
        <v>5.7080612824522374</v>
      </c>
      <c r="H112" s="244">
        <f t="shared" si="18"/>
        <v>68502702</v>
      </c>
      <c r="I112" s="245">
        <v>7314407</v>
      </c>
      <c r="J112" s="245">
        <v>20980770</v>
      </c>
      <c r="K112" s="245">
        <v>10869361</v>
      </c>
      <c r="L112" s="245">
        <v>29338164</v>
      </c>
      <c r="M112" s="22">
        <f t="shared" si="21"/>
        <v>3.8349122389702837</v>
      </c>
      <c r="N112" s="12">
        <f t="shared" si="19"/>
        <v>35.062713408337217</v>
      </c>
    </row>
    <row r="113" spans="1:14" ht="20.100000000000001" customHeight="1">
      <c r="A113" s="10" t="s">
        <v>10</v>
      </c>
      <c r="B113" s="236">
        <f t="shared" si="17"/>
        <v>98144364</v>
      </c>
      <c r="C113" s="237">
        <v>14040688</v>
      </c>
      <c r="D113" s="237">
        <v>30301572</v>
      </c>
      <c r="E113" s="237">
        <v>15802850</v>
      </c>
      <c r="F113" s="237">
        <v>37999254</v>
      </c>
      <c r="G113" s="12">
        <f t="shared" si="20"/>
        <v>2.867423314264026</v>
      </c>
      <c r="H113" s="244">
        <f t="shared" si="18"/>
        <v>58113764</v>
      </c>
      <c r="I113" s="245">
        <v>6082572</v>
      </c>
      <c r="J113" s="245">
        <v>17160108</v>
      </c>
      <c r="K113" s="245">
        <v>9647443</v>
      </c>
      <c r="L113" s="245">
        <v>25223641</v>
      </c>
      <c r="M113" s="22">
        <f t="shared" si="21"/>
        <v>3.2533196254978476</v>
      </c>
      <c r="N113" s="12">
        <f t="shared" si="19"/>
        <v>59.212533080350902</v>
      </c>
    </row>
    <row r="114" spans="1:14" ht="20.100000000000001" customHeight="1">
      <c r="A114" s="10" t="s">
        <v>11</v>
      </c>
      <c r="B114" s="236">
        <f t="shared" si="17"/>
        <v>64075841</v>
      </c>
      <c r="C114" s="237">
        <v>8162589</v>
      </c>
      <c r="D114" s="237">
        <v>19150767</v>
      </c>
      <c r="E114" s="237">
        <v>11117437</v>
      </c>
      <c r="F114" s="237">
        <v>25645048</v>
      </c>
      <c r="G114" s="12">
        <f t="shared" si="20"/>
        <v>1.8720643027904766</v>
      </c>
      <c r="H114" s="244">
        <f t="shared" si="18"/>
        <v>42607622</v>
      </c>
      <c r="I114" s="245">
        <v>4104687</v>
      </c>
      <c r="J114" s="245">
        <v>12024597</v>
      </c>
      <c r="K114" s="245">
        <v>7908506</v>
      </c>
      <c r="L114" s="245">
        <v>18569832</v>
      </c>
      <c r="M114" s="22">
        <f t="shared" si="21"/>
        <v>2.3852561477242098</v>
      </c>
      <c r="N114" s="12">
        <f t="shared" si="19"/>
        <v>66.495611036927315</v>
      </c>
    </row>
    <row r="115" spans="1:14" ht="20.100000000000001" customHeight="1">
      <c r="A115" s="10" t="s">
        <v>12</v>
      </c>
      <c r="B115" s="236">
        <f t="shared" si="17"/>
        <v>56296091</v>
      </c>
      <c r="C115" s="237">
        <v>8000008</v>
      </c>
      <c r="D115" s="237">
        <v>15602516</v>
      </c>
      <c r="E115" s="237">
        <v>10556935</v>
      </c>
      <c r="F115" s="237">
        <v>22136632</v>
      </c>
      <c r="G115" s="12">
        <f t="shared" si="20"/>
        <v>1.6447681482283507</v>
      </c>
      <c r="H115" s="244">
        <f t="shared" si="18"/>
        <v>35544574</v>
      </c>
      <c r="I115" s="245">
        <v>3730345</v>
      </c>
      <c r="J115" s="245">
        <v>9809868</v>
      </c>
      <c r="K115" s="245">
        <v>6793241</v>
      </c>
      <c r="L115" s="245">
        <v>15211120</v>
      </c>
      <c r="M115" s="22">
        <f t="shared" si="21"/>
        <v>1.9898532157400877</v>
      </c>
      <c r="N115" s="12">
        <f t="shared" si="19"/>
        <v>63.13861827457967</v>
      </c>
    </row>
    <row r="116" spans="1:14" ht="20.100000000000001" customHeight="1">
      <c r="A116" s="10" t="s">
        <v>13</v>
      </c>
      <c r="B116" s="236">
        <f t="shared" si="17"/>
        <v>159519847</v>
      </c>
      <c r="C116" s="237">
        <v>26116487</v>
      </c>
      <c r="D116" s="237">
        <v>44170482</v>
      </c>
      <c r="E116" s="237">
        <v>34852324</v>
      </c>
      <c r="F116" s="237">
        <v>54380554</v>
      </c>
      <c r="G116" s="12">
        <f t="shared" si="20"/>
        <v>4.6605929238649955</v>
      </c>
      <c r="H116" s="244">
        <f t="shared" si="18"/>
        <v>108612199</v>
      </c>
      <c r="I116" s="245">
        <v>14475838</v>
      </c>
      <c r="J116" s="245">
        <v>29694972</v>
      </c>
      <c r="K116" s="245">
        <v>24363476</v>
      </c>
      <c r="L116" s="245">
        <v>40077913</v>
      </c>
      <c r="M116" s="22">
        <f t="shared" si="21"/>
        <v>6.0803185726393103</v>
      </c>
      <c r="N116" s="12">
        <f t="shared" si="19"/>
        <v>68.086950334148696</v>
      </c>
    </row>
    <row r="117" spans="1:14" ht="20.100000000000001" customHeight="1">
      <c r="A117" s="10" t="s">
        <v>14</v>
      </c>
      <c r="B117" s="236">
        <f t="shared" si="17"/>
        <v>99045405</v>
      </c>
      <c r="C117" s="237">
        <v>14882770</v>
      </c>
      <c r="D117" s="237">
        <v>27576423</v>
      </c>
      <c r="E117" s="237">
        <v>19385222</v>
      </c>
      <c r="F117" s="237">
        <v>37200990</v>
      </c>
      <c r="G117" s="12">
        <f t="shared" si="20"/>
        <v>2.8937484730933991</v>
      </c>
      <c r="H117" s="244">
        <f t="shared" si="18"/>
        <v>66642903</v>
      </c>
      <c r="I117" s="245">
        <v>7605748</v>
      </c>
      <c r="J117" s="245">
        <v>18303104</v>
      </c>
      <c r="K117" s="245">
        <v>13311603</v>
      </c>
      <c r="L117" s="245">
        <v>27422448</v>
      </c>
      <c r="M117" s="22">
        <f t="shared" si="21"/>
        <v>3.7307971349102318</v>
      </c>
      <c r="N117" s="12">
        <f t="shared" si="19"/>
        <v>67.285204194985113</v>
      </c>
    </row>
    <row r="118" spans="1:14" ht="20.100000000000001" customHeight="1">
      <c r="A118" s="10" t="s">
        <v>15</v>
      </c>
      <c r="B118" s="236">
        <f t="shared" si="17"/>
        <v>129996808</v>
      </c>
      <c r="C118" s="237">
        <v>17701514</v>
      </c>
      <c r="D118" s="237">
        <v>38670585</v>
      </c>
      <c r="E118" s="237">
        <v>21967442</v>
      </c>
      <c r="F118" s="237">
        <v>51657267</v>
      </c>
      <c r="G118" s="12">
        <f t="shared" si="20"/>
        <v>3.7980365132235643</v>
      </c>
      <c r="H118" s="244">
        <f t="shared" si="18"/>
        <v>72653551</v>
      </c>
      <c r="I118" s="245">
        <v>6995536</v>
      </c>
      <c r="J118" s="245">
        <v>20518527</v>
      </c>
      <c r="K118" s="245">
        <v>12694230</v>
      </c>
      <c r="L118" s="245">
        <v>32445258</v>
      </c>
      <c r="M118" s="22">
        <f t="shared" si="21"/>
        <v>4.0672847026464982</v>
      </c>
      <c r="N118" s="12">
        <f t="shared" si="19"/>
        <v>55.888719206090045</v>
      </c>
    </row>
    <row r="119" spans="1:14" ht="20.100000000000001" customHeight="1">
      <c r="A119" s="10" t="s">
        <v>16</v>
      </c>
      <c r="B119" s="236">
        <f t="shared" si="17"/>
        <v>84006204</v>
      </c>
      <c r="C119" s="237">
        <v>12613462</v>
      </c>
      <c r="D119" s="237">
        <v>24486389</v>
      </c>
      <c r="E119" s="237">
        <v>17116101</v>
      </c>
      <c r="F119" s="237">
        <v>29790252</v>
      </c>
      <c r="G119" s="12">
        <f t="shared" si="20"/>
        <v>2.454357418755293</v>
      </c>
      <c r="H119" s="244">
        <f t="shared" si="18"/>
        <v>52736577</v>
      </c>
      <c r="I119" s="245">
        <v>6231062</v>
      </c>
      <c r="J119" s="245">
        <v>15313685</v>
      </c>
      <c r="K119" s="245">
        <v>11073349</v>
      </c>
      <c r="L119" s="245">
        <v>20118481</v>
      </c>
      <c r="M119" s="22">
        <f t="shared" si="21"/>
        <v>2.9522944157545603</v>
      </c>
      <c r="N119" s="12">
        <f t="shared" si="19"/>
        <v>62.777002755653619</v>
      </c>
    </row>
    <row r="120" spans="1:14" ht="20.100000000000001" customHeight="1">
      <c r="A120" s="10" t="s">
        <v>17</v>
      </c>
      <c r="B120" s="236">
        <f t="shared" si="17"/>
        <v>82697769</v>
      </c>
      <c r="C120" s="237">
        <v>11895058</v>
      </c>
      <c r="D120" s="237">
        <v>23828454</v>
      </c>
      <c r="E120" s="237">
        <v>16191009</v>
      </c>
      <c r="F120" s="237">
        <v>30783248</v>
      </c>
      <c r="G120" s="12">
        <f t="shared" si="20"/>
        <v>2.4161296808466846</v>
      </c>
      <c r="H120" s="244">
        <f t="shared" si="18"/>
        <v>53254942</v>
      </c>
      <c r="I120" s="245">
        <v>6173351</v>
      </c>
      <c r="J120" s="245">
        <v>15205249</v>
      </c>
      <c r="K120" s="245">
        <v>10662085</v>
      </c>
      <c r="L120" s="245">
        <v>21214257</v>
      </c>
      <c r="M120" s="22">
        <f t="shared" si="21"/>
        <v>2.9813134795975289</v>
      </c>
      <c r="N120" s="12">
        <f t="shared" si="19"/>
        <v>64.397072187038091</v>
      </c>
    </row>
    <row r="121" spans="1:14" ht="20.100000000000001" customHeight="1">
      <c r="A121" s="10" t="s">
        <v>18</v>
      </c>
      <c r="B121" s="236">
        <f t="shared" si="17"/>
        <v>158971192</v>
      </c>
      <c r="C121" s="237">
        <v>26079040</v>
      </c>
      <c r="D121" s="237">
        <v>43835090</v>
      </c>
      <c r="E121" s="237">
        <v>34516186</v>
      </c>
      <c r="F121" s="237">
        <v>54540876</v>
      </c>
      <c r="G121" s="12">
        <f t="shared" si="20"/>
        <v>4.6445632093264448</v>
      </c>
      <c r="H121" s="244">
        <f t="shared" si="18"/>
        <v>92727072</v>
      </c>
      <c r="I121" s="245">
        <v>11778319</v>
      </c>
      <c r="J121" s="245">
        <v>25983734</v>
      </c>
      <c r="K121" s="245">
        <v>20434495</v>
      </c>
      <c r="L121" s="245">
        <v>34530524</v>
      </c>
      <c r="M121" s="22">
        <f t="shared" si="21"/>
        <v>5.1910387899250852</v>
      </c>
      <c r="N121" s="12">
        <f t="shared" si="19"/>
        <v>58.329481482405946</v>
      </c>
    </row>
    <row r="122" spans="1:14" ht="20.100000000000001" customHeight="1">
      <c r="A122" s="10" t="s">
        <v>19</v>
      </c>
      <c r="B122" s="236">
        <f t="shared" si="17"/>
        <v>113499784</v>
      </c>
      <c r="C122" s="237">
        <v>16815549</v>
      </c>
      <c r="D122" s="237">
        <v>35261761</v>
      </c>
      <c r="E122" s="237">
        <v>20786271</v>
      </c>
      <c r="F122" s="237">
        <v>40636203</v>
      </c>
      <c r="G122" s="12">
        <f t="shared" si="20"/>
        <v>3.3160531439740244</v>
      </c>
      <c r="H122" s="244">
        <f t="shared" si="18"/>
        <v>62153429</v>
      </c>
      <c r="I122" s="245">
        <v>6681989</v>
      </c>
      <c r="J122" s="245">
        <v>17883847</v>
      </c>
      <c r="K122" s="245">
        <v>12531941</v>
      </c>
      <c r="L122" s="245">
        <v>25055652</v>
      </c>
      <c r="M122" s="22">
        <f t="shared" si="21"/>
        <v>3.4794677962640153</v>
      </c>
      <c r="N122" s="12">
        <f t="shared" si="19"/>
        <v>54.760834610927546</v>
      </c>
    </row>
    <row r="123" spans="1:14" ht="20.100000000000001" customHeight="1">
      <c r="A123" s="10" t="s">
        <v>20</v>
      </c>
      <c r="B123" s="236">
        <f t="shared" si="17"/>
        <v>150061431</v>
      </c>
      <c r="C123" s="237">
        <v>21688821</v>
      </c>
      <c r="D123" s="237">
        <v>42876661</v>
      </c>
      <c r="E123" s="237">
        <v>29076733</v>
      </c>
      <c r="F123" s="237">
        <v>56419216</v>
      </c>
      <c r="G123" s="12">
        <f t="shared" si="20"/>
        <v>4.3842522207512848</v>
      </c>
      <c r="H123" s="244">
        <f t="shared" si="18"/>
        <v>77934069</v>
      </c>
      <c r="I123" s="245">
        <v>8773432</v>
      </c>
      <c r="J123" s="245">
        <v>20348914</v>
      </c>
      <c r="K123" s="245">
        <v>16505725</v>
      </c>
      <c r="L123" s="245">
        <v>32305998</v>
      </c>
      <c r="M123" s="22">
        <f t="shared" si="21"/>
        <v>4.3628981969332328</v>
      </c>
      <c r="N123" s="12">
        <f t="shared" si="19"/>
        <v>51.934776631578302</v>
      </c>
    </row>
    <row r="124" spans="1:14" ht="20.100000000000001" customHeight="1">
      <c r="A124" s="10" t="s">
        <v>21</v>
      </c>
      <c r="B124" s="236">
        <f t="shared" si="17"/>
        <v>79021312</v>
      </c>
      <c r="C124" s="237">
        <v>11239589</v>
      </c>
      <c r="D124" s="237">
        <v>21907121</v>
      </c>
      <c r="E124" s="237">
        <v>16191199</v>
      </c>
      <c r="F124" s="237">
        <v>29683403</v>
      </c>
      <c r="G124" s="12">
        <f t="shared" si="20"/>
        <v>2.3087169055630303</v>
      </c>
      <c r="H124" s="244">
        <f t="shared" si="18"/>
        <v>52825432</v>
      </c>
      <c r="I124" s="245">
        <v>5390799</v>
      </c>
      <c r="J124" s="245">
        <v>14259691</v>
      </c>
      <c r="K124" s="245">
        <v>11530507</v>
      </c>
      <c r="L124" s="245">
        <v>21644435</v>
      </c>
      <c r="M124" s="22">
        <f t="shared" si="21"/>
        <v>2.9572686885503066</v>
      </c>
      <c r="N124" s="12">
        <f t="shared" si="19"/>
        <v>66.849601282246496</v>
      </c>
    </row>
    <row r="125" spans="1:14" ht="20.100000000000001" customHeight="1">
      <c r="A125" s="10" t="s">
        <v>22</v>
      </c>
      <c r="B125" s="236">
        <f t="shared" si="17"/>
        <v>123739591</v>
      </c>
      <c r="C125" s="237">
        <v>19353229</v>
      </c>
      <c r="D125" s="237">
        <v>34730489</v>
      </c>
      <c r="E125" s="237">
        <v>26297548</v>
      </c>
      <c r="F125" s="237">
        <v>43358325</v>
      </c>
      <c r="G125" s="12">
        <f t="shared" si="20"/>
        <v>3.6152232657078001</v>
      </c>
      <c r="H125" s="244">
        <f t="shared" si="18"/>
        <v>73578611</v>
      </c>
      <c r="I125" s="245">
        <v>9214932</v>
      </c>
      <c r="J125" s="245">
        <v>20404002</v>
      </c>
      <c r="K125" s="245">
        <v>16261372</v>
      </c>
      <c r="L125" s="245">
        <v>27698305</v>
      </c>
      <c r="M125" s="22">
        <f t="shared" si="21"/>
        <v>4.1190713302131279</v>
      </c>
      <c r="N125" s="12">
        <f t="shared" si="19"/>
        <v>59.4624650084709</v>
      </c>
    </row>
    <row r="126" spans="1:14" ht="20.100000000000001" customHeight="1">
      <c r="A126" s="10" t="s">
        <v>23</v>
      </c>
      <c r="B126" s="236">
        <f t="shared" si="17"/>
        <v>97100948</v>
      </c>
      <c r="C126" s="237">
        <v>13157355</v>
      </c>
      <c r="D126" s="237">
        <v>28046172</v>
      </c>
      <c r="E126" s="237">
        <v>18802270</v>
      </c>
      <c r="F126" s="237">
        <v>37095151</v>
      </c>
      <c r="G126" s="12">
        <f t="shared" si="20"/>
        <v>2.8369384729248321</v>
      </c>
      <c r="H126" s="244">
        <f t="shared" si="18"/>
        <v>58901933</v>
      </c>
      <c r="I126" s="245">
        <v>6078527</v>
      </c>
      <c r="J126" s="245">
        <v>16157797</v>
      </c>
      <c r="K126" s="245">
        <v>12473826</v>
      </c>
      <c r="L126" s="245">
        <v>24191783</v>
      </c>
      <c r="M126" s="22">
        <f t="shared" si="21"/>
        <v>3.2974428331412042</v>
      </c>
      <c r="N126" s="12">
        <f t="shared" si="19"/>
        <v>60.660512809823445</v>
      </c>
    </row>
    <row r="127" spans="1:14" ht="20.100000000000001" customHeight="1">
      <c r="A127" s="10" t="s">
        <v>24</v>
      </c>
      <c r="B127" s="236">
        <f t="shared" si="17"/>
        <v>111647318</v>
      </c>
      <c r="C127" s="237">
        <v>23764582</v>
      </c>
      <c r="D127" s="237">
        <v>28022342</v>
      </c>
      <c r="E127" s="237">
        <v>28066591</v>
      </c>
      <c r="F127" s="237">
        <v>31793803</v>
      </c>
      <c r="G127" s="12">
        <f t="shared" si="20"/>
        <v>3.2619307880812154</v>
      </c>
      <c r="H127" s="244">
        <f t="shared" si="18"/>
        <v>67025691</v>
      </c>
      <c r="I127" s="245">
        <v>11985940</v>
      </c>
      <c r="J127" s="245">
        <v>16920797</v>
      </c>
      <c r="K127" s="245">
        <v>17736280</v>
      </c>
      <c r="L127" s="245">
        <v>20382674</v>
      </c>
      <c r="M127" s="22">
        <f t="shared" si="21"/>
        <v>3.7522263390623687</v>
      </c>
      <c r="N127" s="12">
        <f t="shared" si="19"/>
        <v>60.033408953003246</v>
      </c>
    </row>
    <row r="128" spans="1:14" ht="20.100000000000001" customHeight="1">
      <c r="A128" s="10" t="s">
        <v>25</v>
      </c>
      <c r="B128" s="236">
        <f t="shared" si="17"/>
        <v>70179921</v>
      </c>
      <c r="C128" s="237">
        <v>12195922</v>
      </c>
      <c r="D128" s="237">
        <v>18454683</v>
      </c>
      <c r="E128" s="237">
        <v>16097060</v>
      </c>
      <c r="F128" s="237">
        <v>23432256</v>
      </c>
      <c r="G128" s="12">
        <f t="shared" si="20"/>
        <v>2.0504034410840704</v>
      </c>
      <c r="H128" s="244">
        <f t="shared" si="18"/>
        <v>45100231</v>
      </c>
      <c r="I128" s="245">
        <v>6446885</v>
      </c>
      <c r="J128" s="245">
        <v>11240616</v>
      </c>
      <c r="K128" s="245">
        <v>10473494</v>
      </c>
      <c r="L128" s="245">
        <v>16939236</v>
      </c>
      <c r="M128" s="22">
        <f t="shared" si="21"/>
        <v>2.5247971655524917</v>
      </c>
      <c r="N128" s="12">
        <f t="shared" si="19"/>
        <v>64.263724377803172</v>
      </c>
    </row>
    <row r="129" spans="1:14" ht="20.100000000000001" customHeight="1" thickBot="1">
      <c r="A129" s="11" t="s">
        <v>26</v>
      </c>
      <c r="B129" s="238">
        <f t="shared" si="17"/>
        <v>99417894</v>
      </c>
      <c r="C129" s="239">
        <v>20579582</v>
      </c>
      <c r="D129" s="239">
        <v>26062861</v>
      </c>
      <c r="E129" s="239">
        <v>23152833</v>
      </c>
      <c r="F129" s="239">
        <v>29622618</v>
      </c>
      <c r="G129" s="13">
        <f t="shared" si="20"/>
        <v>2.9046312543288746</v>
      </c>
      <c r="H129" s="246">
        <f t="shared" si="18"/>
        <v>63235838</v>
      </c>
      <c r="I129" s="247">
        <v>9910810</v>
      </c>
      <c r="J129" s="247">
        <v>16145100</v>
      </c>
      <c r="K129" s="247">
        <v>15966849</v>
      </c>
      <c r="L129" s="247">
        <v>21213079</v>
      </c>
      <c r="M129" s="23">
        <f t="shared" si="21"/>
        <v>3.5400631217107632</v>
      </c>
      <c r="N129" s="13">
        <f t="shared" si="19"/>
        <v>63.606092883037732</v>
      </c>
    </row>
    <row r="130" spans="1:14" s="231" customFormat="1">
      <c r="A130" s="230" t="s">
        <v>386</v>
      </c>
    </row>
    <row r="131" spans="1:14" s="231" customFormat="1">
      <c r="A131" s="230" t="s">
        <v>387</v>
      </c>
    </row>
    <row r="132" spans="1:14" s="231" customFormat="1">
      <c r="A132" s="230" t="s">
        <v>243</v>
      </c>
    </row>
    <row r="133" spans="1:14" ht="30" customHeight="1"/>
    <row r="134" spans="1:14" ht="19.5">
      <c r="A134" s="5" t="s">
        <v>303</v>
      </c>
      <c r="H134" s="457"/>
      <c r="I134" s="457"/>
      <c r="J134" s="457"/>
      <c r="K134" s="457"/>
      <c r="L134" s="457"/>
      <c r="M134" s="457"/>
      <c r="N134" s="1" t="s">
        <v>34</v>
      </c>
    </row>
    <row r="135" spans="1:14" ht="5.0999999999999996" customHeight="1" thickBot="1">
      <c r="H135" s="457"/>
      <c r="I135" s="457"/>
      <c r="J135" s="457"/>
      <c r="K135" s="457"/>
      <c r="L135" s="457"/>
      <c r="M135" s="457"/>
    </row>
    <row r="136" spans="1:14" s="231" customFormat="1" ht="20.100000000000001" customHeight="1">
      <c r="A136" s="515" t="s">
        <v>4</v>
      </c>
      <c r="B136" s="394" t="s">
        <v>51</v>
      </c>
      <c r="C136" s="414"/>
      <c r="D136" s="414"/>
      <c r="E136" s="433"/>
      <c r="F136" s="433"/>
      <c r="G136" s="433"/>
      <c r="H136" s="394" t="s">
        <v>390</v>
      </c>
      <c r="I136" s="414"/>
      <c r="J136" s="414"/>
      <c r="K136" s="433"/>
      <c r="L136" s="433"/>
      <c r="M136" s="433"/>
      <c r="N136" s="414"/>
    </row>
    <row r="137" spans="1:14" s="231" customFormat="1" ht="20.100000000000001" customHeight="1">
      <c r="A137" s="516"/>
      <c r="B137" s="516" t="s">
        <v>391</v>
      </c>
      <c r="C137" s="419"/>
      <c r="D137" s="419"/>
      <c r="E137" s="417"/>
      <c r="F137" s="417"/>
      <c r="G137" s="417"/>
      <c r="H137" s="516" t="s">
        <v>392</v>
      </c>
      <c r="I137" s="419"/>
      <c r="J137" s="419"/>
      <c r="K137" s="417"/>
      <c r="L137" s="417"/>
      <c r="M137" s="417"/>
      <c r="N137" s="513" t="s">
        <v>58</v>
      </c>
    </row>
    <row r="138" spans="1:14" s="231" customFormat="1" ht="20.100000000000001" customHeight="1" thickBot="1">
      <c r="A138" s="517"/>
      <c r="B138" s="517"/>
      <c r="C138" s="397" t="s">
        <v>52</v>
      </c>
      <c r="D138" s="397" t="s">
        <v>323</v>
      </c>
      <c r="E138" s="397" t="s">
        <v>320</v>
      </c>
      <c r="F138" s="397" t="s">
        <v>319</v>
      </c>
      <c r="G138" s="397" t="s">
        <v>54</v>
      </c>
      <c r="H138" s="517"/>
      <c r="I138" s="397" t="s">
        <v>52</v>
      </c>
      <c r="J138" s="397" t="s">
        <v>323</v>
      </c>
      <c r="K138" s="397" t="s">
        <v>53</v>
      </c>
      <c r="L138" s="397" t="s">
        <v>319</v>
      </c>
      <c r="M138" s="397" t="s">
        <v>54</v>
      </c>
      <c r="N138" s="514"/>
    </row>
    <row r="139" spans="1:14" s="231" customFormat="1" ht="20.100000000000001" customHeight="1" thickBot="1">
      <c r="A139" s="396" t="s">
        <v>27</v>
      </c>
      <c r="B139" s="439">
        <v>644152</v>
      </c>
      <c r="C139" s="326">
        <v>293879</v>
      </c>
      <c r="D139" s="326">
        <v>145107</v>
      </c>
      <c r="E139" s="326">
        <v>49226</v>
      </c>
      <c r="F139" s="326">
        <v>349059</v>
      </c>
      <c r="G139" s="326">
        <v>39071</v>
      </c>
      <c r="H139" s="439">
        <v>325722</v>
      </c>
      <c r="I139" s="326">
        <v>169494</v>
      </c>
      <c r="J139" s="326">
        <v>76994</v>
      </c>
      <c r="K139" s="326">
        <v>34056</v>
      </c>
      <c r="L139" s="326">
        <v>177927</v>
      </c>
      <c r="M139" s="326">
        <v>38155</v>
      </c>
      <c r="N139" s="409">
        <f t="shared" ref="N139:N161" si="22">H139/B139*100</f>
        <v>50.56601547460847</v>
      </c>
    </row>
    <row r="140" spans="1:14" s="231" customFormat="1" ht="20.100000000000001" customHeight="1">
      <c r="A140" s="435" t="s">
        <v>5</v>
      </c>
      <c r="B140" s="442">
        <v>67730</v>
      </c>
      <c r="C140" s="390">
        <v>28354</v>
      </c>
      <c r="D140" s="390">
        <v>16580</v>
      </c>
      <c r="E140" s="390">
        <v>4689</v>
      </c>
      <c r="F140" s="390">
        <v>35812</v>
      </c>
      <c r="G140" s="390">
        <v>3139</v>
      </c>
      <c r="H140" s="442">
        <v>26442</v>
      </c>
      <c r="I140" s="390">
        <v>13517</v>
      </c>
      <c r="J140" s="390">
        <v>7651</v>
      </c>
      <c r="K140" s="390">
        <v>2760</v>
      </c>
      <c r="L140" s="390">
        <v>12701</v>
      </c>
      <c r="M140" s="390">
        <v>3040</v>
      </c>
      <c r="N140" s="406">
        <f t="shared" si="22"/>
        <v>39.040307101727443</v>
      </c>
    </row>
    <row r="141" spans="1:14" s="231" customFormat="1" ht="20.100000000000001" customHeight="1">
      <c r="A141" s="398" t="s">
        <v>6</v>
      </c>
      <c r="B141" s="432">
        <v>86451</v>
      </c>
      <c r="C141" s="364">
        <v>40094</v>
      </c>
      <c r="D141" s="364">
        <v>19636</v>
      </c>
      <c r="E141" s="364">
        <v>6096</v>
      </c>
      <c r="F141" s="364">
        <v>43079</v>
      </c>
      <c r="G141" s="364">
        <v>4134</v>
      </c>
      <c r="H141" s="432">
        <v>37785</v>
      </c>
      <c r="I141" s="364">
        <v>19755</v>
      </c>
      <c r="J141" s="364">
        <v>9468</v>
      </c>
      <c r="K141" s="364">
        <v>3725</v>
      </c>
      <c r="L141" s="364">
        <v>18652</v>
      </c>
      <c r="M141" s="364">
        <v>4014</v>
      </c>
      <c r="N141" s="405">
        <f t="shared" si="22"/>
        <v>43.706839712669606</v>
      </c>
    </row>
    <row r="142" spans="1:14" s="231" customFormat="1" ht="20.100000000000001" customHeight="1">
      <c r="A142" s="398" t="s">
        <v>7</v>
      </c>
      <c r="B142" s="432">
        <v>73880</v>
      </c>
      <c r="C142" s="364">
        <v>32662</v>
      </c>
      <c r="D142" s="364">
        <v>15146</v>
      </c>
      <c r="E142" s="364">
        <v>5373</v>
      </c>
      <c r="F142" s="364">
        <v>37330</v>
      </c>
      <c r="G142" s="364">
        <v>3541</v>
      </c>
      <c r="H142" s="432">
        <v>30124</v>
      </c>
      <c r="I142" s="364">
        <v>15544</v>
      </c>
      <c r="J142" s="364">
        <v>6877</v>
      </c>
      <c r="K142" s="364">
        <v>3368</v>
      </c>
      <c r="L142" s="364">
        <v>14316</v>
      </c>
      <c r="M142" s="364">
        <v>3448</v>
      </c>
      <c r="N142" s="405">
        <f t="shared" si="22"/>
        <v>40.774228478613963</v>
      </c>
    </row>
    <row r="143" spans="1:14" s="231" customFormat="1" ht="20.100000000000001" customHeight="1">
      <c r="A143" s="398" t="s">
        <v>8</v>
      </c>
      <c r="B143" s="432">
        <v>35889</v>
      </c>
      <c r="C143" s="364">
        <v>15596</v>
      </c>
      <c r="D143" s="364">
        <v>8482</v>
      </c>
      <c r="E143" s="364">
        <v>3405</v>
      </c>
      <c r="F143" s="364">
        <v>18590</v>
      </c>
      <c r="G143" s="364">
        <v>2289</v>
      </c>
      <c r="H143" s="432">
        <v>18943</v>
      </c>
      <c r="I143" s="364">
        <v>9162</v>
      </c>
      <c r="J143" s="364">
        <v>4430</v>
      </c>
      <c r="K143" s="364">
        <v>2440</v>
      </c>
      <c r="L143" s="364">
        <v>10053</v>
      </c>
      <c r="M143" s="364">
        <v>2229</v>
      </c>
      <c r="N143" s="405">
        <f t="shared" si="22"/>
        <v>52.782189528824986</v>
      </c>
    </row>
    <row r="144" spans="1:14" s="231" customFormat="1" ht="20.100000000000001" customHeight="1">
      <c r="A144" s="398" t="s">
        <v>9</v>
      </c>
      <c r="B144" s="432">
        <v>37414</v>
      </c>
      <c r="C144" s="364">
        <v>17978</v>
      </c>
      <c r="D144" s="364">
        <v>8364</v>
      </c>
      <c r="E144" s="364">
        <v>2314</v>
      </c>
      <c r="F144" s="364">
        <v>16765</v>
      </c>
      <c r="G144" s="364">
        <v>1755</v>
      </c>
      <c r="H144" s="432">
        <v>14110</v>
      </c>
      <c r="I144" s="364">
        <v>7485</v>
      </c>
      <c r="J144" s="364">
        <v>3327</v>
      </c>
      <c r="K144" s="364">
        <v>1418</v>
      </c>
      <c r="L144" s="364">
        <v>6524</v>
      </c>
      <c r="M144" s="364">
        <v>1712</v>
      </c>
      <c r="N144" s="405">
        <f t="shared" si="22"/>
        <v>37.713155503287538</v>
      </c>
    </row>
    <row r="145" spans="1:14" s="231" customFormat="1" ht="20.100000000000001" customHeight="1">
      <c r="A145" s="398" t="s">
        <v>10</v>
      </c>
      <c r="B145" s="432">
        <v>18820</v>
      </c>
      <c r="C145" s="364">
        <v>8495</v>
      </c>
      <c r="D145" s="364">
        <v>4439</v>
      </c>
      <c r="E145" s="364">
        <v>1627</v>
      </c>
      <c r="F145" s="364">
        <v>10109</v>
      </c>
      <c r="G145" s="364">
        <v>1386</v>
      </c>
      <c r="H145" s="432">
        <v>10963</v>
      </c>
      <c r="I145" s="364">
        <v>5382</v>
      </c>
      <c r="J145" s="364">
        <v>2588</v>
      </c>
      <c r="K145" s="364">
        <v>1219</v>
      </c>
      <c r="L145" s="364">
        <v>6123</v>
      </c>
      <c r="M145" s="364">
        <v>1364</v>
      </c>
      <c r="N145" s="405">
        <f t="shared" si="22"/>
        <v>58.251859723698196</v>
      </c>
    </row>
    <row r="146" spans="1:14" s="231" customFormat="1" ht="20.100000000000001" customHeight="1">
      <c r="A146" s="398" t="s">
        <v>11</v>
      </c>
      <c r="B146" s="432">
        <v>12961</v>
      </c>
      <c r="C146" s="364">
        <v>5968</v>
      </c>
      <c r="D146" s="364">
        <v>2724</v>
      </c>
      <c r="E146" s="364">
        <v>1154</v>
      </c>
      <c r="F146" s="364">
        <v>7230</v>
      </c>
      <c r="G146" s="364">
        <v>988</v>
      </c>
      <c r="H146" s="432">
        <v>8055</v>
      </c>
      <c r="I146" s="364">
        <v>4127</v>
      </c>
      <c r="J146" s="364">
        <v>1586</v>
      </c>
      <c r="K146" s="364">
        <v>899</v>
      </c>
      <c r="L146" s="364">
        <v>4640</v>
      </c>
      <c r="M146" s="364">
        <v>972</v>
      </c>
      <c r="N146" s="405">
        <f t="shared" si="22"/>
        <v>62.147982408764754</v>
      </c>
    </row>
    <row r="147" spans="1:14" s="231" customFormat="1" ht="20.100000000000001" customHeight="1">
      <c r="A147" s="398" t="s">
        <v>12</v>
      </c>
      <c r="B147" s="432">
        <v>11674</v>
      </c>
      <c r="C147" s="364">
        <v>5242</v>
      </c>
      <c r="D147" s="364">
        <v>2172</v>
      </c>
      <c r="E147" s="364">
        <v>916</v>
      </c>
      <c r="F147" s="364">
        <v>6918</v>
      </c>
      <c r="G147" s="364">
        <v>898</v>
      </c>
      <c r="H147" s="432">
        <v>6840</v>
      </c>
      <c r="I147" s="364">
        <v>3418</v>
      </c>
      <c r="J147" s="364">
        <v>1238</v>
      </c>
      <c r="K147" s="364">
        <v>654</v>
      </c>
      <c r="L147" s="364">
        <v>4185</v>
      </c>
      <c r="M147" s="364">
        <v>893</v>
      </c>
      <c r="N147" s="405">
        <f t="shared" si="22"/>
        <v>58.591742333390442</v>
      </c>
    </row>
    <row r="148" spans="1:14" s="231" customFormat="1" ht="20.100000000000001" customHeight="1">
      <c r="A148" s="398" t="s">
        <v>13</v>
      </c>
      <c r="B148" s="432">
        <v>33549</v>
      </c>
      <c r="C148" s="364">
        <v>16378</v>
      </c>
      <c r="D148" s="364">
        <v>7691</v>
      </c>
      <c r="E148" s="364">
        <v>2649</v>
      </c>
      <c r="F148" s="364">
        <v>19117</v>
      </c>
      <c r="G148" s="364">
        <v>2259</v>
      </c>
      <c r="H148" s="432">
        <v>20972</v>
      </c>
      <c r="I148" s="364">
        <v>11408</v>
      </c>
      <c r="J148" s="364">
        <v>4959</v>
      </c>
      <c r="K148" s="364">
        <v>2099</v>
      </c>
      <c r="L148" s="364">
        <v>11853</v>
      </c>
      <c r="M148" s="364">
        <v>2216</v>
      </c>
      <c r="N148" s="405">
        <f t="shared" si="22"/>
        <v>62.511550269754693</v>
      </c>
    </row>
    <row r="149" spans="1:14" s="231" customFormat="1" ht="20.100000000000001" customHeight="1">
      <c r="A149" s="398" t="s">
        <v>14</v>
      </c>
      <c r="B149" s="432">
        <v>19008</v>
      </c>
      <c r="C149" s="364">
        <v>8499</v>
      </c>
      <c r="D149" s="364">
        <v>4027</v>
      </c>
      <c r="E149" s="364">
        <v>1493</v>
      </c>
      <c r="F149" s="364">
        <v>10507</v>
      </c>
      <c r="G149" s="364">
        <v>1468</v>
      </c>
      <c r="H149" s="432">
        <v>11876</v>
      </c>
      <c r="I149" s="364">
        <v>5824</v>
      </c>
      <c r="J149" s="364">
        <v>2466</v>
      </c>
      <c r="K149" s="364">
        <v>1178</v>
      </c>
      <c r="L149" s="364">
        <v>6574</v>
      </c>
      <c r="M149" s="364">
        <v>1444</v>
      </c>
      <c r="N149" s="405">
        <f t="shared" si="22"/>
        <v>62.478956228956228</v>
      </c>
    </row>
    <row r="150" spans="1:14" s="231" customFormat="1" ht="20.100000000000001" customHeight="1">
      <c r="A150" s="398" t="s">
        <v>15</v>
      </c>
      <c r="B150" s="432">
        <v>23275</v>
      </c>
      <c r="C150" s="364">
        <v>10550</v>
      </c>
      <c r="D150" s="364">
        <v>5753</v>
      </c>
      <c r="E150" s="364">
        <v>1787</v>
      </c>
      <c r="F150" s="364">
        <v>12324</v>
      </c>
      <c r="G150" s="364">
        <v>1757</v>
      </c>
      <c r="H150" s="432">
        <v>12697</v>
      </c>
      <c r="I150" s="364">
        <v>6431</v>
      </c>
      <c r="J150" s="364">
        <v>3368</v>
      </c>
      <c r="K150" s="364">
        <v>1248</v>
      </c>
      <c r="L150" s="364">
        <v>6803</v>
      </c>
      <c r="M150" s="364">
        <v>1723</v>
      </c>
      <c r="N150" s="405">
        <f t="shared" si="22"/>
        <v>54.552094522019331</v>
      </c>
    </row>
    <row r="151" spans="1:14" s="231" customFormat="1" ht="20.100000000000001" customHeight="1">
      <c r="A151" s="398" t="s">
        <v>16</v>
      </c>
      <c r="B151" s="432">
        <v>16925</v>
      </c>
      <c r="C151" s="364">
        <v>7872</v>
      </c>
      <c r="D151" s="364">
        <v>3639</v>
      </c>
      <c r="E151" s="364">
        <v>1613</v>
      </c>
      <c r="F151" s="364">
        <v>9472</v>
      </c>
      <c r="G151" s="364">
        <v>1300</v>
      </c>
      <c r="H151" s="432">
        <v>10170</v>
      </c>
      <c r="I151" s="364">
        <v>5276</v>
      </c>
      <c r="J151" s="364">
        <v>2155</v>
      </c>
      <c r="K151" s="364">
        <v>1210</v>
      </c>
      <c r="L151" s="364">
        <v>5761</v>
      </c>
      <c r="M151" s="364">
        <v>1274</v>
      </c>
      <c r="N151" s="405">
        <f t="shared" si="22"/>
        <v>60.088626292466763</v>
      </c>
    </row>
    <row r="152" spans="1:14" s="231" customFormat="1" ht="20.100000000000001" customHeight="1">
      <c r="A152" s="398" t="s">
        <v>17</v>
      </c>
      <c r="B152" s="432">
        <v>17628</v>
      </c>
      <c r="C152" s="364">
        <v>7615</v>
      </c>
      <c r="D152" s="364">
        <v>3915</v>
      </c>
      <c r="E152" s="364">
        <v>1355</v>
      </c>
      <c r="F152" s="364">
        <v>10888</v>
      </c>
      <c r="G152" s="364">
        <v>1236</v>
      </c>
      <c r="H152" s="432">
        <v>9731</v>
      </c>
      <c r="I152" s="364">
        <v>4988</v>
      </c>
      <c r="J152" s="364">
        <v>2412</v>
      </c>
      <c r="K152" s="364">
        <v>955</v>
      </c>
      <c r="L152" s="364">
        <v>5775</v>
      </c>
      <c r="M152" s="364">
        <v>1204</v>
      </c>
      <c r="N152" s="405">
        <f t="shared" si="22"/>
        <v>55.201951440889495</v>
      </c>
    </row>
    <row r="153" spans="1:14" s="231" customFormat="1" ht="20.100000000000001" customHeight="1">
      <c r="A153" s="398" t="s">
        <v>18</v>
      </c>
      <c r="B153" s="432">
        <v>30218</v>
      </c>
      <c r="C153" s="364">
        <v>13595</v>
      </c>
      <c r="D153" s="364">
        <v>6781</v>
      </c>
      <c r="E153" s="364">
        <v>2116</v>
      </c>
      <c r="F153" s="364">
        <v>17403</v>
      </c>
      <c r="G153" s="364">
        <v>2208</v>
      </c>
      <c r="H153" s="432">
        <v>17498</v>
      </c>
      <c r="I153" s="364">
        <v>8826</v>
      </c>
      <c r="J153" s="364">
        <v>3819</v>
      </c>
      <c r="K153" s="364">
        <v>1584</v>
      </c>
      <c r="L153" s="364">
        <v>10237</v>
      </c>
      <c r="M153" s="364">
        <v>2158</v>
      </c>
      <c r="N153" s="405">
        <f t="shared" si="22"/>
        <v>57.905883910252165</v>
      </c>
    </row>
    <row r="154" spans="1:14" s="231" customFormat="1" ht="20.100000000000001" customHeight="1">
      <c r="A154" s="398" t="s">
        <v>19</v>
      </c>
      <c r="B154" s="432">
        <v>21400</v>
      </c>
      <c r="C154" s="364">
        <v>9403</v>
      </c>
      <c r="D154" s="364">
        <v>5177</v>
      </c>
      <c r="E154" s="364">
        <v>1632</v>
      </c>
      <c r="F154" s="364">
        <v>11747</v>
      </c>
      <c r="G154" s="364">
        <v>1638</v>
      </c>
      <c r="H154" s="432">
        <v>11235</v>
      </c>
      <c r="I154" s="364">
        <v>5631</v>
      </c>
      <c r="J154" s="364">
        <v>2846</v>
      </c>
      <c r="K154" s="364">
        <v>1203</v>
      </c>
      <c r="L154" s="364">
        <v>6289</v>
      </c>
      <c r="M154" s="364">
        <v>1602</v>
      </c>
      <c r="N154" s="405">
        <f t="shared" si="22"/>
        <v>52.5</v>
      </c>
    </row>
    <row r="155" spans="1:14" s="231" customFormat="1" ht="20.100000000000001" customHeight="1">
      <c r="A155" s="398" t="s">
        <v>20</v>
      </c>
      <c r="B155" s="432">
        <v>27671</v>
      </c>
      <c r="C155" s="364">
        <v>12022</v>
      </c>
      <c r="D155" s="364">
        <v>6374</v>
      </c>
      <c r="E155" s="364">
        <v>2008</v>
      </c>
      <c r="F155" s="364">
        <v>16097</v>
      </c>
      <c r="G155" s="364">
        <v>1703</v>
      </c>
      <c r="H155" s="432">
        <v>13773</v>
      </c>
      <c r="I155" s="364">
        <v>6924</v>
      </c>
      <c r="J155" s="364">
        <v>3300</v>
      </c>
      <c r="K155" s="364">
        <v>1374</v>
      </c>
      <c r="L155" s="364">
        <v>8212</v>
      </c>
      <c r="M155" s="364">
        <v>1684</v>
      </c>
      <c r="N155" s="405">
        <f t="shared" si="22"/>
        <v>49.774131762495031</v>
      </c>
    </row>
    <row r="156" spans="1:14" s="231" customFormat="1" ht="20.100000000000001" customHeight="1">
      <c r="A156" s="398" t="s">
        <v>21</v>
      </c>
      <c r="B156" s="432">
        <v>16406</v>
      </c>
      <c r="C156" s="364">
        <v>7635</v>
      </c>
      <c r="D156" s="364">
        <v>4076</v>
      </c>
      <c r="E156" s="364">
        <v>1350</v>
      </c>
      <c r="F156" s="364">
        <v>9913</v>
      </c>
      <c r="G156" s="364">
        <v>1345</v>
      </c>
      <c r="H156" s="432">
        <v>9983</v>
      </c>
      <c r="I156" s="364">
        <v>5281</v>
      </c>
      <c r="J156" s="364">
        <v>2676</v>
      </c>
      <c r="K156" s="364">
        <v>1031</v>
      </c>
      <c r="L156" s="364">
        <v>6140</v>
      </c>
      <c r="M156" s="364">
        <v>1314</v>
      </c>
      <c r="N156" s="405">
        <f t="shared" si="22"/>
        <v>60.849689138120198</v>
      </c>
    </row>
    <row r="157" spans="1:14" s="231" customFormat="1" ht="20.100000000000001" customHeight="1">
      <c r="A157" s="398" t="s">
        <v>22</v>
      </c>
      <c r="B157" s="432">
        <v>21737</v>
      </c>
      <c r="C157" s="364">
        <v>10059</v>
      </c>
      <c r="D157" s="364">
        <v>5287</v>
      </c>
      <c r="E157" s="364">
        <v>2476</v>
      </c>
      <c r="F157" s="364">
        <v>12265</v>
      </c>
      <c r="G157" s="364">
        <v>1505</v>
      </c>
      <c r="H157" s="432">
        <v>12299</v>
      </c>
      <c r="I157" s="364">
        <v>6325</v>
      </c>
      <c r="J157" s="364">
        <v>3022</v>
      </c>
      <c r="K157" s="364">
        <v>1886</v>
      </c>
      <c r="L157" s="364">
        <v>7129</v>
      </c>
      <c r="M157" s="364">
        <v>1433</v>
      </c>
      <c r="N157" s="405">
        <f t="shared" si="22"/>
        <v>56.580944932603394</v>
      </c>
    </row>
    <row r="158" spans="1:14" s="231" customFormat="1" ht="20.100000000000001" customHeight="1">
      <c r="A158" s="398" t="s">
        <v>23</v>
      </c>
      <c r="B158" s="432">
        <v>18329</v>
      </c>
      <c r="C158" s="364">
        <v>9202</v>
      </c>
      <c r="D158" s="364">
        <v>4038</v>
      </c>
      <c r="E158" s="364">
        <v>1516</v>
      </c>
      <c r="F158" s="364">
        <v>9999</v>
      </c>
      <c r="G158" s="364">
        <v>1221</v>
      </c>
      <c r="H158" s="432">
        <v>10524</v>
      </c>
      <c r="I158" s="364">
        <v>5917</v>
      </c>
      <c r="J158" s="364">
        <v>2389</v>
      </c>
      <c r="K158" s="364">
        <v>1108</v>
      </c>
      <c r="L158" s="364">
        <v>5920</v>
      </c>
      <c r="M158" s="364">
        <v>1205</v>
      </c>
      <c r="N158" s="405">
        <f t="shared" si="22"/>
        <v>57.417207703639036</v>
      </c>
    </row>
    <row r="159" spans="1:14" s="231" customFormat="1" ht="20.100000000000001" customHeight="1">
      <c r="A159" s="398" t="s">
        <v>24</v>
      </c>
      <c r="B159" s="432">
        <v>23245</v>
      </c>
      <c r="C159" s="364">
        <v>11718</v>
      </c>
      <c r="D159" s="364">
        <v>4703</v>
      </c>
      <c r="E159" s="364">
        <v>1469</v>
      </c>
      <c r="F159" s="364">
        <v>14098</v>
      </c>
      <c r="G159" s="364">
        <v>1445</v>
      </c>
      <c r="H159" s="432">
        <v>13260</v>
      </c>
      <c r="I159" s="364">
        <v>7726</v>
      </c>
      <c r="J159" s="364">
        <v>2694</v>
      </c>
      <c r="K159" s="364">
        <v>1023</v>
      </c>
      <c r="L159" s="364">
        <v>8196</v>
      </c>
      <c r="M159" s="364">
        <v>1401</v>
      </c>
      <c r="N159" s="405">
        <f t="shared" si="22"/>
        <v>57.044525704452575</v>
      </c>
    </row>
    <row r="160" spans="1:14" s="231" customFormat="1" ht="20.100000000000001" customHeight="1">
      <c r="A160" s="398" t="s">
        <v>25</v>
      </c>
      <c r="B160" s="432">
        <v>14277</v>
      </c>
      <c r="C160" s="364">
        <v>7621</v>
      </c>
      <c r="D160" s="364">
        <v>2937</v>
      </c>
      <c r="E160" s="364">
        <v>982</v>
      </c>
      <c r="F160" s="364">
        <v>8314</v>
      </c>
      <c r="G160" s="364">
        <v>967</v>
      </c>
      <c r="H160" s="432">
        <v>8514</v>
      </c>
      <c r="I160" s="364">
        <v>5163</v>
      </c>
      <c r="J160" s="364">
        <v>1708</v>
      </c>
      <c r="K160" s="364">
        <v>744</v>
      </c>
      <c r="L160" s="364">
        <v>5139</v>
      </c>
      <c r="M160" s="364">
        <v>953</v>
      </c>
      <c r="N160" s="405">
        <f t="shared" si="22"/>
        <v>59.634376969951674</v>
      </c>
    </row>
    <row r="161" spans="1:16" s="231" customFormat="1" ht="20.100000000000001" customHeight="1" thickBot="1">
      <c r="A161" s="403" t="s">
        <v>26</v>
      </c>
      <c r="B161" s="420">
        <v>20186</v>
      </c>
      <c r="C161" s="366">
        <v>9454</v>
      </c>
      <c r="D161" s="366">
        <v>4303</v>
      </c>
      <c r="E161" s="366">
        <v>1470</v>
      </c>
      <c r="F161" s="366">
        <v>12185</v>
      </c>
      <c r="G161" s="366">
        <v>1158</v>
      </c>
      <c r="H161" s="420">
        <v>11578</v>
      </c>
      <c r="I161" s="366">
        <v>6126</v>
      </c>
      <c r="J161" s="366">
        <v>2361</v>
      </c>
      <c r="K161" s="366">
        <v>1074</v>
      </c>
      <c r="L161" s="366">
        <v>7122</v>
      </c>
      <c r="M161" s="366">
        <v>1134</v>
      </c>
      <c r="N161" s="418">
        <f t="shared" si="22"/>
        <v>57.356583770930349</v>
      </c>
    </row>
    <row r="162" spans="1:16" s="231" customFormat="1">
      <c r="A162" s="230" t="s">
        <v>386</v>
      </c>
    </row>
    <row r="163" spans="1:16" s="231" customFormat="1">
      <c r="A163" s="230" t="s">
        <v>387</v>
      </c>
    </row>
    <row r="164" spans="1:16" s="231" customFormat="1">
      <c r="A164" s="230" t="s">
        <v>402</v>
      </c>
    </row>
    <row r="165" spans="1:16" s="231" customFormat="1">
      <c r="A165" s="230" t="s">
        <v>401</v>
      </c>
    </row>
    <row r="166" spans="1:16" s="231" customFormat="1">
      <c r="A166" s="230" t="s">
        <v>398</v>
      </c>
    </row>
    <row r="167" spans="1:16" s="231" customFormat="1">
      <c r="A167" s="230" t="s">
        <v>243</v>
      </c>
    </row>
    <row r="168" spans="1:16" ht="30" customHeight="1"/>
    <row r="169" spans="1:16" ht="19.5">
      <c r="A169" s="5" t="s">
        <v>304</v>
      </c>
      <c r="P169" s="1" t="s">
        <v>321</v>
      </c>
    </row>
    <row r="170" spans="1:16" ht="5.0999999999999996" customHeight="1" thickBot="1"/>
    <row r="171" spans="1:16" ht="20.100000000000001" customHeight="1">
      <c r="A171" s="515" t="s">
        <v>4</v>
      </c>
      <c r="B171" s="394" t="s">
        <v>48</v>
      </c>
      <c r="C171" s="414"/>
      <c r="D171" s="414"/>
      <c r="E171" s="433"/>
      <c r="F171" s="433"/>
      <c r="G171" s="433"/>
      <c r="H171" s="437"/>
      <c r="I171" s="394" t="s">
        <v>49</v>
      </c>
      <c r="J171" s="414"/>
      <c r="K171" s="414"/>
      <c r="L171" s="433"/>
      <c r="M171" s="433"/>
      <c r="N171" s="433"/>
      <c r="O171" s="414"/>
      <c r="P171" s="431"/>
    </row>
    <row r="172" spans="1:16" ht="20.100000000000001" customHeight="1">
      <c r="A172" s="516"/>
      <c r="B172" s="516" t="s">
        <v>30</v>
      </c>
      <c r="C172" s="419"/>
      <c r="D172" s="419"/>
      <c r="E172" s="417"/>
      <c r="F172" s="417"/>
      <c r="G172" s="417"/>
      <c r="H172" s="511" t="s">
        <v>29</v>
      </c>
      <c r="I172" s="516" t="s">
        <v>30</v>
      </c>
      <c r="J172" s="419"/>
      <c r="K172" s="419"/>
      <c r="L172" s="417"/>
      <c r="M172" s="417"/>
      <c r="N172" s="417"/>
      <c r="O172" s="511" t="s">
        <v>29</v>
      </c>
      <c r="P172" s="513" t="s">
        <v>50</v>
      </c>
    </row>
    <row r="173" spans="1:16" ht="20.100000000000001" customHeight="1" thickBot="1">
      <c r="A173" s="517"/>
      <c r="B173" s="517"/>
      <c r="C173" s="397" t="s">
        <v>52</v>
      </c>
      <c r="D173" s="397" t="s">
        <v>323</v>
      </c>
      <c r="E173" s="397" t="s">
        <v>53</v>
      </c>
      <c r="F173" s="397" t="s">
        <v>319</v>
      </c>
      <c r="G173" s="397" t="s">
        <v>54</v>
      </c>
      <c r="H173" s="512"/>
      <c r="I173" s="517"/>
      <c r="J173" s="397" t="s">
        <v>52</v>
      </c>
      <c r="K173" s="397" t="s">
        <v>323</v>
      </c>
      <c r="L173" s="397" t="s">
        <v>53</v>
      </c>
      <c r="M173" s="397" t="s">
        <v>319</v>
      </c>
      <c r="N173" s="397" t="s">
        <v>54</v>
      </c>
      <c r="O173" s="512"/>
      <c r="P173" s="514"/>
    </row>
    <row r="174" spans="1:16" ht="20.100000000000001" customHeight="1" thickBot="1">
      <c r="A174" s="396" t="s">
        <v>27</v>
      </c>
      <c r="B174" s="439">
        <f>SUM(B175:B196)</f>
        <v>730383759</v>
      </c>
      <c r="C174" s="326">
        <f>SUM(C175:C196)</f>
        <v>146089546</v>
      </c>
      <c r="D174" s="326">
        <f t="shared" ref="D174:G174" si="23">SUM(D175:D196)</f>
        <v>112075010</v>
      </c>
      <c r="E174" s="326">
        <f t="shared" si="23"/>
        <v>135937710</v>
      </c>
      <c r="F174" s="326">
        <f t="shared" si="23"/>
        <v>155754596</v>
      </c>
      <c r="G174" s="326">
        <f t="shared" si="23"/>
        <v>180526897</v>
      </c>
      <c r="H174" s="438">
        <f t="shared" ref="H174" si="24">SUM(H175:H196)</f>
        <v>99.999999999999986</v>
      </c>
      <c r="I174" s="439">
        <f>SUM(I175:I196)</f>
        <v>534858759</v>
      </c>
      <c r="J174" s="326">
        <f>SUM(J175:J196)</f>
        <v>93153775</v>
      </c>
      <c r="K174" s="326">
        <f t="shared" ref="K174" si="25">SUM(K175:K196)</f>
        <v>64765375</v>
      </c>
      <c r="L174" s="326">
        <f t="shared" ref="L174" si="26">SUM(L175:L196)</f>
        <v>98213000</v>
      </c>
      <c r="M174" s="326">
        <f t="shared" ref="M174" si="27">SUM(M175:M196)</f>
        <v>100457034</v>
      </c>
      <c r="N174" s="326">
        <f t="shared" ref="N174" si="28">SUM(N175:N196)</f>
        <v>178269575</v>
      </c>
      <c r="O174" s="395">
        <f t="shared" ref="O174" si="29">SUM(O175:O196)</f>
        <v>100</v>
      </c>
      <c r="P174" s="428">
        <f t="shared" ref="P174:P196" si="30">I174/B174*100</f>
        <v>73.229826431559516</v>
      </c>
    </row>
    <row r="175" spans="1:16" ht="20.100000000000001" customHeight="1">
      <c r="A175" s="435" t="s">
        <v>5</v>
      </c>
      <c r="B175" s="442">
        <f>SUM(C175:G175)</f>
        <v>73376303</v>
      </c>
      <c r="C175" s="390">
        <v>14278105</v>
      </c>
      <c r="D175" s="390">
        <v>14698765</v>
      </c>
      <c r="E175" s="390">
        <v>10196339</v>
      </c>
      <c r="F175" s="390">
        <v>17132842</v>
      </c>
      <c r="G175" s="390">
        <v>17070252</v>
      </c>
      <c r="H175" s="410">
        <f t="shared" ref="H175:H196" si="31">B175/B$174*100</f>
        <v>10.046267061094385</v>
      </c>
      <c r="I175" s="442">
        <f>SUM(J175:N175)</f>
        <v>46850142</v>
      </c>
      <c r="J175" s="390">
        <v>7661696</v>
      </c>
      <c r="K175" s="390">
        <v>7803319</v>
      </c>
      <c r="L175" s="390">
        <v>6229123</v>
      </c>
      <c r="M175" s="390">
        <v>8316350</v>
      </c>
      <c r="N175" s="390">
        <v>16839654</v>
      </c>
      <c r="O175" s="436">
        <f t="shared" ref="O175:O196" si="32">I175/I$174*100</f>
        <v>8.7593483721933403</v>
      </c>
      <c r="P175" s="416">
        <f t="shared" si="30"/>
        <v>63.849144866292875</v>
      </c>
    </row>
    <row r="176" spans="1:16" ht="20.100000000000001" customHeight="1">
      <c r="A176" s="398" t="s">
        <v>6</v>
      </c>
      <c r="B176" s="442">
        <f t="shared" ref="B176:B196" si="33">SUM(C176:G176)</f>
        <v>91625768</v>
      </c>
      <c r="C176" s="364">
        <v>20017474</v>
      </c>
      <c r="D176" s="364">
        <v>15316065</v>
      </c>
      <c r="E176" s="364">
        <v>18809427</v>
      </c>
      <c r="F176" s="364">
        <v>20791829</v>
      </c>
      <c r="G176" s="364">
        <v>16690973</v>
      </c>
      <c r="H176" s="411">
        <f t="shared" si="31"/>
        <v>12.544880259310368</v>
      </c>
      <c r="I176" s="442">
        <f t="shared" ref="I176:I196" si="34">SUM(J176:N176)</f>
        <v>60141712</v>
      </c>
      <c r="J176" s="364">
        <v>11284958</v>
      </c>
      <c r="K176" s="364">
        <v>8163174</v>
      </c>
      <c r="L176" s="364">
        <v>12719757</v>
      </c>
      <c r="M176" s="364">
        <v>11574822</v>
      </c>
      <c r="N176" s="364">
        <v>16399001</v>
      </c>
      <c r="O176" s="434">
        <f t="shared" si="32"/>
        <v>11.24441004059541</v>
      </c>
      <c r="P176" s="430">
        <f t="shared" si="30"/>
        <v>65.63842608118712</v>
      </c>
    </row>
    <row r="177" spans="1:16" ht="20.100000000000001" customHeight="1">
      <c r="A177" s="398" t="s">
        <v>7</v>
      </c>
      <c r="B177" s="442">
        <f t="shared" si="33"/>
        <v>76891942</v>
      </c>
      <c r="C177" s="364">
        <v>15076358</v>
      </c>
      <c r="D177" s="364">
        <v>11182018</v>
      </c>
      <c r="E177" s="364">
        <v>18625585</v>
      </c>
      <c r="F177" s="364">
        <v>14864056</v>
      </c>
      <c r="G177" s="364">
        <v>17143925</v>
      </c>
      <c r="H177" s="411">
        <f t="shared" si="31"/>
        <v>10.527608404830371</v>
      </c>
      <c r="I177" s="442">
        <f t="shared" si="34"/>
        <v>50749437</v>
      </c>
      <c r="J177" s="364">
        <v>8021911</v>
      </c>
      <c r="K177" s="364">
        <v>5598948</v>
      </c>
      <c r="L177" s="364">
        <v>12075654</v>
      </c>
      <c r="M177" s="364">
        <v>8101457</v>
      </c>
      <c r="N177" s="364">
        <v>16951467</v>
      </c>
      <c r="O177" s="434">
        <f t="shared" si="32"/>
        <v>9.4883810250922718</v>
      </c>
      <c r="P177" s="430">
        <f t="shared" si="30"/>
        <v>66.000982261574308</v>
      </c>
    </row>
    <row r="178" spans="1:16" ht="20.100000000000001" customHeight="1">
      <c r="A178" s="398" t="s">
        <v>8</v>
      </c>
      <c r="B178" s="442">
        <f t="shared" si="33"/>
        <v>47172550</v>
      </c>
      <c r="C178" s="364">
        <v>8063901</v>
      </c>
      <c r="D178" s="364">
        <v>6563525</v>
      </c>
      <c r="E178" s="364">
        <v>9786267</v>
      </c>
      <c r="F178" s="364">
        <v>7742550</v>
      </c>
      <c r="G178" s="364">
        <v>15016307</v>
      </c>
      <c r="H178" s="411">
        <f t="shared" si="31"/>
        <v>6.458597883472379</v>
      </c>
      <c r="I178" s="442">
        <f t="shared" si="34"/>
        <v>37147651</v>
      </c>
      <c r="J178" s="364">
        <v>5271798</v>
      </c>
      <c r="K178" s="364">
        <v>3763423</v>
      </c>
      <c r="L178" s="364">
        <v>7905021</v>
      </c>
      <c r="M178" s="364">
        <v>5356149</v>
      </c>
      <c r="N178" s="364">
        <v>14851260</v>
      </c>
      <c r="O178" s="434">
        <f t="shared" si="32"/>
        <v>6.9453197456190479</v>
      </c>
      <c r="P178" s="430">
        <f t="shared" si="30"/>
        <v>78.748447985109976</v>
      </c>
    </row>
    <row r="179" spans="1:16" ht="20.100000000000001" customHeight="1">
      <c r="A179" s="398" t="s">
        <v>9</v>
      </c>
      <c r="B179" s="442">
        <f t="shared" si="33"/>
        <v>33258557</v>
      </c>
      <c r="C179" s="364">
        <v>7520998</v>
      </c>
      <c r="D179" s="364">
        <v>5416400</v>
      </c>
      <c r="E179" s="364">
        <v>7117767</v>
      </c>
      <c r="F179" s="364">
        <v>6307187</v>
      </c>
      <c r="G179" s="364">
        <v>6896205</v>
      </c>
      <c r="H179" s="411">
        <f t="shared" si="31"/>
        <v>4.5535729115247205</v>
      </c>
      <c r="I179" s="442">
        <f t="shared" si="34"/>
        <v>20654652</v>
      </c>
      <c r="J179" s="364">
        <v>3710187</v>
      </c>
      <c r="K179" s="364">
        <v>2435630</v>
      </c>
      <c r="L179" s="364">
        <v>4419154</v>
      </c>
      <c r="M179" s="364">
        <v>3269413</v>
      </c>
      <c r="N179" s="364">
        <v>6820268</v>
      </c>
      <c r="O179" s="434">
        <f t="shared" si="32"/>
        <v>3.8617021133985019</v>
      </c>
      <c r="P179" s="430">
        <f t="shared" si="30"/>
        <v>62.10327164825582</v>
      </c>
    </row>
    <row r="180" spans="1:16" ht="20.100000000000001" customHeight="1">
      <c r="A180" s="398" t="s">
        <v>10</v>
      </c>
      <c r="B180" s="442">
        <f t="shared" si="33"/>
        <v>21465013</v>
      </c>
      <c r="C180" s="364">
        <v>4295873</v>
      </c>
      <c r="D180" s="364">
        <v>3157946</v>
      </c>
      <c r="E180" s="364">
        <v>3756598</v>
      </c>
      <c r="F180" s="364">
        <v>4024655</v>
      </c>
      <c r="G180" s="364">
        <v>6229941</v>
      </c>
      <c r="H180" s="411">
        <f t="shared" si="31"/>
        <v>2.9388677849831546</v>
      </c>
      <c r="I180" s="442">
        <f t="shared" si="34"/>
        <v>16814822</v>
      </c>
      <c r="J180" s="364">
        <v>2929838</v>
      </c>
      <c r="K180" s="364">
        <v>2020730</v>
      </c>
      <c r="L180" s="364">
        <v>2830211</v>
      </c>
      <c r="M180" s="364">
        <v>2899549</v>
      </c>
      <c r="N180" s="364">
        <v>6134494</v>
      </c>
      <c r="O180" s="434">
        <f t="shared" si="32"/>
        <v>3.1437873489139214</v>
      </c>
      <c r="P180" s="430">
        <f t="shared" si="30"/>
        <v>78.335950693344557</v>
      </c>
    </row>
    <row r="181" spans="1:16" ht="20.100000000000001" customHeight="1">
      <c r="A181" s="398" t="s">
        <v>11</v>
      </c>
      <c r="B181" s="442">
        <f t="shared" si="33"/>
        <v>15858627</v>
      </c>
      <c r="C181" s="364">
        <v>3127574</v>
      </c>
      <c r="D181" s="364">
        <v>2143087</v>
      </c>
      <c r="E181" s="364">
        <v>3212148</v>
      </c>
      <c r="F181" s="364">
        <v>2889358</v>
      </c>
      <c r="G181" s="364">
        <v>4486460</v>
      </c>
      <c r="H181" s="411">
        <f t="shared" si="31"/>
        <v>2.1712732251484796</v>
      </c>
      <c r="I181" s="442">
        <f t="shared" si="34"/>
        <v>13041479</v>
      </c>
      <c r="J181" s="364">
        <v>2362438</v>
      </c>
      <c r="K181" s="364">
        <v>1405590</v>
      </c>
      <c r="L181" s="364">
        <v>2680358</v>
      </c>
      <c r="M181" s="364">
        <v>2153401</v>
      </c>
      <c r="N181" s="364">
        <v>4439692</v>
      </c>
      <c r="O181" s="434">
        <f t="shared" si="32"/>
        <v>2.4383033428083021</v>
      </c>
      <c r="P181" s="430">
        <f t="shared" si="30"/>
        <v>82.235864428868908</v>
      </c>
    </row>
    <row r="182" spans="1:16" ht="20.100000000000001" customHeight="1">
      <c r="A182" s="398" t="s">
        <v>12</v>
      </c>
      <c r="B182" s="442">
        <f t="shared" si="33"/>
        <v>14155294</v>
      </c>
      <c r="C182" s="364">
        <v>2649676</v>
      </c>
      <c r="D182" s="364">
        <v>1512528</v>
      </c>
      <c r="E182" s="364">
        <v>2233483</v>
      </c>
      <c r="F182" s="364">
        <v>3067899</v>
      </c>
      <c r="G182" s="364">
        <v>4691708</v>
      </c>
      <c r="H182" s="411">
        <f t="shared" si="31"/>
        <v>1.9380625356977579</v>
      </c>
      <c r="I182" s="442">
        <f t="shared" si="34"/>
        <v>11430109</v>
      </c>
      <c r="J182" s="364">
        <v>1896102</v>
      </c>
      <c r="K182" s="364">
        <v>911191</v>
      </c>
      <c r="L182" s="364">
        <v>1585834</v>
      </c>
      <c r="M182" s="364">
        <v>2357440</v>
      </c>
      <c r="N182" s="364">
        <v>4679542</v>
      </c>
      <c r="O182" s="434">
        <f t="shared" si="32"/>
        <v>2.1370331527093867</v>
      </c>
      <c r="P182" s="430">
        <f t="shared" si="30"/>
        <v>80.747944903157787</v>
      </c>
    </row>
    <row r="183" spans="1:16" ht="20.100000000000001" customHeight="1">
      <c r="A183" s="398" t="s">
        <v>13</v>
      </c>
      <c r="B183" s="442">
        <f t="shared" si="33"/>
        <v>37623558</v>
      </c>
      <c r="C183" s="364">
        <v>8138464</v>
      </c>
      <c r="D183" s="364">
        <v>5859724</v>
      </c>
      <c r="E183" s="364">
        <v>6707574</v>
      </c>
      <c r="F183" s="364">
        <v>8377962</v>
      </c>
      <c r="G183" s="364">
        <v>8539834</v>
      </c>
      <c r="H183" s="411">
        <f t="shared" si="31"/>
        <v>5.1512040809220681</v>
      </c>
      <c r="I183" s="442">
        <f t="shared" si="34"/>
        <v>30238855</v>
      </c>
      <c r="J183" s="364">
        <v>6021642</v>
      </c>
      <c r="K183" s="364">
        <v>4017710</v>
      </c>
      <c r="L183" s="364">
        <v>5502696</v>
      </c>
      <c r="M183" s="364">
        <v>6238375</v>
      </c>
      <c r="N183" s="364">
        <v>8458432</v>
      </c>
      <c r="O183" s="434">
        <f t="shared" si="32"/>
        <v>5.653614994832683</v>
      </c>
      <c r="P183" s="430">
        <f t="shared" si="30"/>
        <v>80.372130142502741</v>
      </c>
    </row>
    <row r="184" spans="1:16" ht="20.100000000000001" customHeight="1">
      <c r="A184" s="398" t="s">
        <v>14</v>
      </c>
      <c r="B184" s="442">
        <f t="shared" si="33"/>
        <v>25247129</v>
      </c>
      <c r="C184" s="364">
        <v>4140978</v>
      </c>
      <c r="D184" s="364">
        <v>2888360</v>
      </c>
      <c r="E184" s="364">
        <v>4979419</v>
      </c>
      <c r="F184" s="364">
        <v>4751473</v>
      </c>
      <c r="G184" s="364">
        <v>8486899</v>
      </c>
      <c r="H184" s="411">
        <f t="shared" si="31"/>
        <v>3.456693647537691</v>
      </c>
      <c r="I184" s="442">
        <f t="shared" si="34"/>
        <v>20895157</v>
      </c>
      <c r="J184" s="364">
        <v>3053031</v>
      </c>
      <c r="K184" s="364">
        <v>1858697</v>
      </c>
      <c r="L184" s="364">
        <v>3863883</v>
      </c>
      <c r="M184" s="364">
        <v>3737960</v>
      </c>
      <c r="N184" s="364">
        <v>8381586</v>
      </c>
      <c r="O184" s="434">
        <f t="shared" si="32"/>
        <v>3.9066681901342855</v>
      </c>
      <c r="P184" s="430">
        <f t="shared" si="30"/>
        <v>82.762507372620462</v>
      </c>
    </row>
    <row r="185" spans="1:16" ht="20.100000000000001" customHeight="1">
      <c r="A185" s="398" t="s">
        <v>15</v>
      </c>
      <c r="B185" s="442">
        <f t="shared" si="33"/>
        <v>29963108</v>
      </c>
      <c r="C185" s="364">
        <v>5390568</v>
      </c>
      <c r="D185" s="364">
        <v>4398812</v>
      </c>
      <c r="E185" s="364">
        <v>4619254</v>
      </c>
      <c r="F185" s="364">
        <v>5884573</v>
      </c>
      <c r="G185" s="364">
        <v>9669901</v>
      </c>
      <c r="H185" s="411">
        <f t="shared" si="31"/>
        <v>4.1023787332051009</v>
      </c>
      <c r="I185" s="442">
        <f t="shared" si="34"/>
        <v>23524462</v>
      </c>
      <c r="J185" s="364">
        <v>3741962</v>
      </c>
      <c r="K185" s="364">
        <v>2768313</v>
      </c>
      <c r="L185" s="364">
        <v>3551597</v>
      </c>
      <c r="M185" s="364">
        <v>3906382</v>
      </c>
      <c r="N185" s="364">
        <v>9556208</v>
      </c>
      <c r="O185" s="434">
        <f t="shared" si="32"/>
        <v>4.3982568489637472</v>
      </c>
      <c r="P185" s="430">
        <f t="shared" si="30"/>
        <v>78.511421445332047</v>
      </c>
    </row>
    <row r="186" spans="1:16" ht="20.100000000000001" customHeight="1">
      <c r="A186" s="398" t="s">
        <v>16</v>
      </c>
      <c r="B186" s="442">
        <f t="shared" si="33"/>
        <v>18355921</v>
      </c>
      <c r="C186" s="364">
        <v>3459958</v>
      </c>
      <c r="D186" s="364">
        <v>2885143</v>
      </c>
      <c r="E186" s="364">
        <v>3324027</v>
      </c>
      <c r="F186" s="364">
        <v>3626475</v>
      </c>
      <c r="G186" s="364">
        <v>5060318</v>
      </c>
      <c r="H186" s="411">
        <f t="shared" si="31"/>
        <v>2.5131885496922721</v>
      </c>
      <c r="I186" s="442">
        <f t="shared" si="34"/>
        <v>14423771</v>
      </c>
      <c r="J186" s="364">
        <v>2435170</v>
      </c>
      <c r="K186" s="364">
        <v>1807695</v>
      </c>
      <c r="L186" s="364">
        <v>2642484</v>
      </c>
      <c r="M186" s="364">
        <v>2520491</v>
      </c>
      <c r="N186" s="364">
        <v>5017931</v>
      </c>
      <c r="O186" s="434">
        <f t="shared" si="32"/>
        <v>2.6967439080491902</v>
      </c>
      <c r="P186" s="430">
        <f t="shared" si="30"/>
        <v>78.578301791558161</v>
      </c>
    </row>
    <row r="187" spans="1:16" ht="20.100000000000001" customHeight="1">
      <c r="A187" s="398" t="s">
        <v>17</v>
      </c>
      <c r="B187" s="442">
        <f t="shared" si="33"/>
        <v>19813880</v>
      </c>
      <c r="C187" s="364">
        <v>3756352</v>
      </c>
      <c r="D187" s="364">
        <v>2719228</v>
      </c>
      <c r="E187" s="364">
        <v>3466868</v>
      </c>
      <c r="F187" s="364">
        <v>4524054</v>
      </c>
      <c r="G187" s="364">
        <v>5347378</v>
      </c>
      <c r="H187" s="411">
        <f t="shared" si="31"/>
        <v>2.7128040233435695</v>
      </c>
      <c r="I187" s="442">
        <f t="shared" si="34"/>
        <v>15563086</v>
      </c>
      <c r="J187" s="364">
        <v>2603463</v>
      </c>
      <c r="K187" s="364">
        <v>1764529</v>
      </c>
      <c r="L187" s="364">
        <v>2737593</v>
      </c>
      <c r="M187" s="364">
        <v>3184830</v>
      </c>
      <c r="N187" s="364">
        <v>5272671</v>
      </c>
      <c r="O187" s="434">
        <f t="shared" si="32"/>
        <v>2.9097562184636487</v>
      </c>
      <c r="P187" s="430">
        <f t="shared" si="30"/>
        <v>78.546382636818237</v>
      </c>
    </row>
    <row r="188" spans="1:16" ht="20.100000000000001" customHeight="1">
      <c r="A188" s="398" t="s">
        <v>18</v>
      </c>
      <c r="B188" s="442">
        <f t="shared" si="33"/>
        <v>32258852</v>
      </c>
      <c r="C188" s="364">
        <v>6301338</v>
      </c>
      <c r="D188" s="364">
        <v>5007639</v>
      </c>
      <c r="E188" s="364">
        <v>5788696</v>
      </c>
      <c r="F188" s="364">
        <v>7531090</v>
      </c>
      <c r="G188" s="364">
        <v>7630089</v>
      </c>
      <c r="H188" s="411">
        <f t="shared" si="31"/>
        <v>4.4166989753670025</v>
      </c>
      <c r="I188" s="442">
        <f t="shared" si="34"/>
        <v>24251120</v>
      </c>
      <c r="J188" s="364">
        <v>4307250</v>
      </c>
      <c r="K188" s="364">
        <v>2974236</v>
      </c>
      <c r="L188" s="364">
        <v>4305473</v>
      </c>
      <c r="M188" s="364">
        <v>5148741</v>
      </c>
      <c r="N188" s="364">
        <v>7515420</v>
      </c>
      <c r="O188" s="434">
        <f t="shared" si="32"/>
        <v>4.5341166414365484</v>
      </c>
      <c r="P188" s="430">
        <f t="shared" si="30"/>
        <v>75.176636787942726</v>
      </c>
    </row>
    <row r="189" spans="1:16" ht="20.100000000000001" customHeight="1">
      <c r="A189" s="398" t="s">
        <v>19</v>
      </c>
      <c r="B189" s="442">
        <f t="shared" si="33"/>
        <v>25080091</v>
      </c>
      <c r="C189" s="364">
        <v>4752508</v>
      </c>
      <c r="D189" s="364">
        <v>3850429</v>
      </c>
      <c r="E189" s="364">
        <v>4704875</v>
      </c>
      <c r="F189" s="364">
        <v>5311352</v>
      </c>
      <c r="G189" s="364">
        <v>6460927</v>
      </c>
      <c r="H189" s="411">
        <f t="shared" si="31"/>
        <v>3.4338237523707043</v>
      </c>
      <c r="I189" s="442">
        <f t="shared" si="34"/>
        <v>18809676</v>
      </c>
      <c r="J189" s="364">
        <v>3184263</v>
      </c>
      <c r="K189" s="364">
        <v>2252106</v>
      </c>
      <c r="L189" s="364">
        <v>3325369</v>
      </c>
      <c r="M189" s="364">
        <v>3739931</v>
      </c>
      <c r="N189" s="364">
        <v>6308007</v>
      </c>
      <c r="O189" s="434">
        <f t="shared" si="32"/>
        <v>3.5167557198030295</v>
      </c>
      <c r="P189" s="430">
        <f t="shared" si="30"/>
        <v>74.998436010459457</v>
      </c>
    </row>
    <row r="190" spans="1:16" ht="20.100000000000001" customHeight="1">
      <c r="A190" s="398" t="s">
        <v>20</v>
      </c>
      <c r="B190" s="442">
        <f t="shared" si="33"/>
        <v>32631018</v>
      </c>
      <c r="C190" s="364">
        <v>6477613</v>
      </c>
      <c r="D190" s="364">
        <v>5300571</v>
      </c>
      <c r="E190" s="364">
        <v>4868051</v>
      </c>
      <c r="F190" s="364">
        <v>7300115</v>
      </c>
      <c r="G190" s="364">
        <v>8684668</v>
      </c>
      <c r="H190" s="411">
        <f t="shared" si="31"/>
        <v>4.4676538323738937</v>
      </c>
      <c r="I190" s="442">
        <f t="shared" si="34"/>
        <v>24226826</v>
      </c>
      <c r="J190" s="364">
        <v>4229796</v>
      </c>
      <c r="K190" s="364">
        <v>3078624</v>
      </c>
      <c r="L190" s="364">
        <v>3583635</v>
      </c>
      <c r="M190" s="364">
        <v>4702531</v>
      </c>
      <c r="N190" s="364">
        <v>8632240</v>
      </c>
      <c r="O190" s="434">
        <f t="shared" si="32"/>
        <v>4.5295745077253189</v>
      </c>
      <c r="P190" s="430">
        <f t="shared" si="30"/>
        <v>74.244775323895809</v>
      </c>
    </row>
    <row r="191" spans="1:16" ht="20.100000000000001" customHeight="1">
      <c r="A191" s="398" t="s">
        <v>21</v>
      </c>
      <c r="B191" s="442">
        <f t="shared" si="33"/>
        <v>21958765</v>
      </c>
      <c r="C191" s="364">
        <v>4299369</v>
      </c>
      <c r="D191" s="364">
        <v>2992527</v>
      </c>
      <c r="E191" s="364">
        <v>4128060</v>
      </c>
      <c r="F191" s="364">
        <v>4297065</v>
      </c>
      <c r="G191" s="364">
        <v>6241744</v>
      </c>
      <c r="H191" s="411">
        <f t="shared" si="31"/>
        <v>3.0064695072169587</v>
      </c>
      <c r="I191" s="442">
        <f t="shared" si="34"/>
        <v>17847343</v>
      </c>
      <c r="J191" s="364">
        <v>3273977</v>
      </c>
      <c r="K191" s="364">
        <v>2026468</v>
      </c>
      <c r="L191" s="364">
        <v>3138946</v>
      </c>
      <c r="M191" s="364">
        <v>3223367</v>
      </c>
      <c r="N191" s="364">
        <v>6184585</v>
      </c>
      <c r="O191" s="434">
        <f t="shared" si="32"/>
        <v>3.3368328927375761</v>
      </c>
      <c r="P191" s="430">
        <f t="shared" si="30"/>
        <v>81.276624618916415</v>
      </c>
    </row>
    <row r="192" spans="1:16" ht="20.100000000000001" customHeight="1">
      <c r="A192" s="398" t="s">
        <v>22</v>
      </c>
      <c r="B192" s="442">
        <f t="shared" si="33"/>
        <v>26679925</v>
      </c>
      <c r="C192" s="364">
        <v>5613003</v>
      </c>
      <c r="D192" s="364">
        <v>4314016</v>
      </c>
      <c r="E192" s="364">
        <v>5291950</v>
      </c>
      <c r="F192" s="364">
        <v>6191283</v>
      </c>
      <c r="G192" s="364">
        <v>5269673</v>
      </c>
      <c r="H192" s="411">
        <f t="shared" si="31"/>
        <v>3.6528639460067729</v>
      </c>
      <c r="I192" s="442">
        <f t="shared" si="34"/>
        <v>20384288</v>
      </c>
      <c r="J192" s="364">
        <v>3907375</v>
      </c>
      <c r="K192" s="364">
        <v>2866902</v>
      </c>
      <c r="L192" s="364">
        <v>4114335</v>
      </c>
      <c r="M192" s="364">
        <v>4389115</v>
      </c>
      <c r="N192" s="364">
        <v>5106561</v>
      </c>
      <c r="O192" s="434">
        <f t="shared" si="32"/>
        <v>3.8111534413517942</v>
      </c>
      <c r="P192" s="430">
        <f t="shared" si="30"/>
        <v>76.403093337031493</v>
      </c>
    </row>
    <row r="193" spans="1:16" ht="20.100000000000001" customHeight="1">
      <c r="A193" s="398" t="s">
        <v>23</v>
      </c>
      <c r="B193" s="442">
        <f t="shared" si="33"/>
        <v>23694226</v>
      </c>
      <c r="C193" s="364">
        <v>5501941</v>
      </c>
      <c r="D193" s="364">
        <v>3168772</v>
      </c>
      <c r="E193" s="364">
        <v>3943634</v>
      </c>
      <c r="F193" s="364">
        <v>4930417</v>
      </c>
      <c r="G193" s="364">
        <v>6149462</v>
      </c>
      <c r="H193" s="411">
        <f t="shared" si="31"/>
        <v>3.244078980129677</v>
      </c>
      <c r="I193" s="442">
        <f t="shared" si="34"/>
        <v>19157899</v>
      </c>
      <c r="J193" s="364">
        <v>4028555</v>
      </c>
      <c r="K193" s="364">
        <v>2122599</v>
      </c>
      <c r="L193" s="364">
        <v>3191737</v>
      </c>
      <c r="M193" s="364">
        <v>3708350</v>
      </c>
      <c r="N193" s="364">
        <v>6106658</v>
      </c>
      <c r="O193" s="434">
        <f t="shared" si="32"/>
        <v>3.5818613190178676</v>
      </c>
      <c r="P193" s="430">
        <f t="shared" si="30"/>
        <v>80.854715406192213</v>
      </c>
    </row>
    <row r="194" spans="1:16" ht="20.100000000000001" customHeight="1">
      <c r="A194" s="398" t="s">
        <v>24</v>
      </c>
      <c r="B194" s="442">
        <f t="shared" si="33"/>
        <v>23670606</v>
      </c>
      <c r="C194" s="364">
        <v>5330712</v>
      </c>
      <c r="D194" s="364">
        <v>3150599</v>
      </c>
      <c r="E194" s="364">
        <v>4105735</v>
      </c>
      <c r="F194" s="364">
        <v>6140431</v>
      </c>
      <c r="G194" s="364">
        <v>4943129</v>
      </c>
      <c r="H194" s="411">
        <f t="shared" si="31"/>
        <v>3.2408450637523005</v>
      </c>
      <c r="I194" s="442">
        <f t="shared" si="34"/>
        <v>18012630</v>
      </c>
      <c r="J194" s="364">
        <v>3665596</v>
      </c>
      <c r="K194" s="364">
        <v>1886771</v>
      </c>
      <c r="L194" s="364">
        <v>3098189</v>
      </c>
      <c r="M194" s="364">
        <v>4473106</v>
      </c>
      <c r="N194" s="364">
        <v>4888968</v>
      </c>
      <c r="O194" s="434">
        <f t="shared" si="32"/>
        <v>3.3677358175226222</v>
      </c>
      <c r="P194" s="430">
        <f t="shared" si="30"/>
        <v>76.09703781981753</v>
      </c>
    </row>
    <row r="195" spans="1:16" ht="20.100000000000001" customHeight="1">
      <c r="A195" s="398" t="s">
        <v>25</v>
      </c>
      <c r="B195" s="442">
        <f t="shared" si="33"/>
        <v>16033284</v>
      </c>
      <c r="C195" s="364">
        <v>3746985</v>
      </c>
      <c r="D195" s="364">
        <v>2238710</v>
      </c>
      <c r="E195" s="364">
        <v>2769773</v>
      </c>
      <c r="F195" s="364">
        <v>3759533</v>
      </c>
      <c r="G195" s="364">
        <v>3518283</v>
      </c>
      <c r="H195" s="411">
        <f t="shared" si="31"/>
        <v>2.1951862705643763</v>
      </c>
      <c r="I195" s="442">
        <f t="shared" si="34"/>
        <v>12704196</v>
      </c>
      <c r="J195" s="364">
        <v>2728274</v>
      </c>
      <c r="K195" s="364">
        <v>1305443</v>
      </c>
      <c r="L195" s="364">
        <v>2252945</v>
      </c>
      <c r="M195" s="364">
        <v>2927762</v>
      </c>
      <c r="N195" s="364">
        <v>3489772</v>
      </c>
      <c r="O195" s="434">
        <f t="shared" si="32"/>
        <v>2.3752431433959185</v>
      </c>
      <c r="P195" s="430">
        <f t="shared" si="30"/>
        <v>79.236393492437358</v>
      </c>
    </row>
    <row r="196" spans="1:16" ht="20.100000000000001" customHeight="1" thickBot="1">
      <c r="A196" s="403" t="s">
        <v>26</v>
      </c>
      <c r="B196" s="429">
        <f t="shared" si="33"/>
        <v>23569342</v>
      </c>
      <c r="C196" s="366">
        <v>4149798</v>
      </c>
      <c r="D196" s="366">
        <v>3310146</v>
      </c>
      <c r="E196" s="366">
        <v>3502180</v>
      </c>
      <c r="F196" s="366">
        <v>6308397</v>
      </c>
      <c r="G196" s="366">
        <v>6298821</v>
      </c>
      <c r="H196" s="413">
        <f t="shared" si="31"/>
        <v>3.2269805714559978</v>
      </c>
      <c r="I196" s="429">
        <f t="shared" si="34"/>
        <v>17989446</v>
      </c>
      <c r="J196" s="366">
        <v>2834493</v>
      </c>
      <c r="K196" s="366">
        <v>1933277</v>
      </c>
      <c r="L196" s="366">
        <v>2459006</v>
      </c>
      <c r="M196" s="366">
        <v>4527512</v>
      </c>
      <c r="N196" s="366">
        <v>6235158</v>
      </c>
      <c r="O196" s="388">
        <f t="shared" si="32"/>
        <v>3.3634012152355912</v>
      </c>
      <c r="P196" s="408">
        <f t="shared" si="30"/>
        <v>76.325618254425592</v>
      </c>
    </row>
    <row r="197" spans="1:16" s="231" customFormat="1">
      <c r="A197" s="230" t="s">
        <v>398</v>
      </c>
    </row>
    <row r="198" spans="1:16" s="231" customFormat="1">
      <c r="A198" s="230" t="s">
        <v>243</v>
      </c>
    </row>
    <row r="199" spans="1:16" ht="30" customHeight="1"/>
    <row r="200" spans="1:16" ht="19.5">
      <c r="A200" s="5" t="s">
        <v>305</v>
      </c>
      <c r="G200" s="458"/>
      <c r="H200" s="458"/>
      <c r="I200" s="458"/>
      <c r="J200" s="458"/>
      <c r="K200" s="458"/>
      <c r="L200" s="1" t="s">
        <v>34</v>
      </c>
    </row>
    <row r="201" spans="1:16" ht="5.0999999999999996" customHeight="1" thickBot="1">
      <c r="G201" s="458"/>
      <c r="H201" s="458"/>
      <c r="I201" s="458"/>
      <c r="J201" s="458"/>
      <c r="K201" s="458"/>
    </row>
    <row r="202" spans="1:16" s="231" customFormat="1" ht="20.100000000000001" customHeight="1">
      <c r="A202" s="515" t="s">
        <v>4</v>
      </c>
      <c r="B202" s="394" t="s">
        <v>51</v>
      </c>
      <c r="C202" s="414"/>
      <c r="D202" s="414"/>
      <c r="E202" s="433"/>
      <c r="F202" s="433"/>
      <c r="G202" s="394" t="s">
        <v>393</v>
      </c>
      <c r="H202" s="414"/>
      <c r="I202" s="414"/>
      <c r="J202" s="433"/>
      <c r="K202" s="433"/>
      <c r="L202" s="394"/>
    </row>
    <row r="203" spans="1:16" s="231" customFormat="1" ht="20.100000000000001" customHeight="1">
      <c r="A203" s="516"/>
      <c r="B203" s="516" t="s">
        <v>391</v>
      </c>
      <c r="C203" s="419"/>
      <c r="D203" s="419"/>
      <c r="E203" s="417"/>
      <c r="F203" s="417"/>
      <c r="G203" s="516" t="s">
        <v>391</v>
      </c>
      <c r="H203" s="419"/>
      <c r="I203" s="419"/>
      <c r="J203" s="417"/>
      <c r="K203" s="417"/>
      <c r="L203" s="513" t="s">
        <v>394</v>
      </c>
    </row>
    <row r="204" spans="1:16" s="231" customFormat="1" ht="20.100000000000001" customHeight="1" thickBot="1">
      <c r="A204" s="517"/>
      <c r="B204" s="517"/>
      <c r="C204" s="397" t="s">
        <v>324</v>
      </c>
      <c r="D204" s="397" t="s">
        <v>55</v>
      </c>
      <c r="E204" s="397" t="s">
        <v>56</v>
      </c>
      <c r="F204" s="397" t="s">
        <v>57</v>
      </c>
      <c r="G204" s="517"/>
      <c r="H204" s="397" t="s">
        <v>324</v>
      </c>
      <c r="I204" s="397" t="s">
        <v>55</v>
      </c>
      <c r="J204" s="397" t="s">
        <v>56</v>
      </c>
      <c r="K204" s="397" t="s">
        <v>57</v>
      </c>
      <c r="L204" s="514"/>
    </row>
    <row r="205" spans="1:16" s="231" customFormat="1" ht="20.100000000000001" customHeight="1" thickBot="1">
      <c r="A205" s="396" t="s">
        <v>27</v>
      </c>
      <c r="B205" s="439">
        <v>218394</v>
      </c>
      <c r="C205" s="326">
        <v>72506</v>
      </c>
      <c r="D205" s="326">
        <v>49226</v>
      </c>
      <c r="E205" s="326">
        <v>72293</v>
      </c>
      <c r="F205" s="326">
        <v>51372</v>
      </c>
      <c r="G205" s="439">
        <v>117183</v>
      </c>
      <c r="H205" s="326">
        <v>33442</v>
      </c>
      <c r="I205" s="326">
        <v>34056</v>
      </c>
      <c r="J205" s="326">
        <v>44992</v>
      </c>
      <c r="K205" s="326">
        <v>23748</v>
      </c>
      <c r="L205" s="409">
        <f t="shared" ref="L205:L227" si="35">G205/B205*100</f>
        <v>53.656693865216077</v>
      </c>
    </row>
    <row r="206" spans="1:16" s="231" customFormat="1" ht="20.100000000000001" customHeight="1">
      <c r="A206" s="435" t="s">
        <v>5</v>
      </c>
      <c r="B206" s="442">
        <v>23601</v>
      </c>
      <c r="C206" s="390">
        <v>7991</v>
      </c>
      <c r="D206" s="390">
        <v>4689</v>
      </c>
      <c r="E206" s="390">
        <v>8217</v>
      </c>
      <c r="F206" s="390">
        <v>6041</v>
      </c>
      <c r="G206" s="442">
        <v>10435</v>
      </c>
      <c r="H206" s="390">
        <v>3147</v>
      </c>
      <c r="I206" s="390">
        <v>2760</v>
      </c>
      <c r="J206" s="390">
        <v>4269</v>
      </c>
      <c r="K206" s="390">
        <v>2397</v>
      </c>
      <c r="L206" s="406">
        <f t="shared" si="35"/>
        <v>44.214228210669035</v>
      </c>
    </row>
    <row r="207" spans="1:16" s="231" customFormat="1" ht="20.100000000000001" customHeight="1">
      <c r="A207" s="398" t="s">
        <v>6</v>
      </c>
      <c r="B207" s="432">
        <v>29732</v>
      </c>
      <c r="C207" s="364">
        <v>10681</v>
      </c>
      <c r="D207" s="364">
        <v>6096</v>
      </c>
      <c r="E207" s="364">
        <v>8801</v>
      </c>
      <c r="F207" s="364">
        <v>7196</v>
      </c>
      <c r="G207" s="432">
        <v>13462</v>
      </c>
      <c r="H207" s="364">
        <v>4078</v>
      </c>
      <c r="I207" s="364">
        <v>3725</v>
      </c>
      <c r="J207" s="364">
        <v>5029</v>
      </c>
      <c r="K207" s="364">
        <v>2539</v>
      </c>
      <c r="L207" s="405">
        <f t="shared" si="35"/>
        <v>45.277815148661375</v>
      </c>
    </row>
    <row r="208" spans="1:16" s="231" customFormat="1" ht="20.100000000000001" customHeight="1">
      <c r="A208" s="398" t="s">
        <v>7</v>
      </c>
      <c r="B208" s="432">
        <v>25954</v>
      </c>
      <c r="C208" s="364">
        <v>9779</v>
      </c>
      <c r="D208" s="364">
        <v>5373</v>
      </c>
      <c r="E208" s="364">
        <v>7361</v>
      </c>
      <c r="F208" s="364">
        <v>6093</v>
      </c>
      <c r="G208" s="432">
        <v>11225</v>
      </c>
      <c r="H208" s="364">
        <v>3310</v>
      </c>
      <c r="I208" s="364">
        <v>3368</v>
      </c>
      <c r="J208" s="364">
        <v>4115</v>
      </c>
      <c r="K208" s="364">
        <v>2071</v>
      </c>
      <c r="L208" s="405">
        <f t="shared" si="35"/>
        <v>43.249595438082764</v>
      </c>
    </row>
    <row r="209" spans="1:12" s="231" customFormat="1" ht="20.100000000000001" customHeight="1">
      <c r="A209" s="398" t="s">
        <v>8</v>
      </c>
      <c r="B209" s="432">
        <v>12942</v>
      </c>
      <c r="C209" s="364">
        <v>3954</v>
      </c>
      <c r="D209" s="364">
        <v>3405</v>
      </c>
      <c r="E209" s="364">
        <v>4206</v>
      </c>
      <c r="F209" s="364">
        <v>2963</v>
      </c>
      <c r="G209" s="432">
        <v>7291</v>
      </c>
      <c r="H209" s="364">
        <v>1914</v>
      </c>
      <c r="I209" s="364">
        <v>2440</v>
      </c>
      <c r="J209" s="364">
        <v>2680</v>
      </c>
      <c r="K209" s="364">
        <v>1397</v>
      </c>
      <c r="L209" s="405">
        <f t="shared" si="35"/>
        <v>56.335960438881159</v>
      </c>
    </row>
    <row r="210" spans="1:12" s="231" customFormat="1" ht="20.100000000000001" customHeight="1">
      <c r="A210" s="398" t="s">
        <v>9</v>
      </c>
      <c r="B210" s="432">
        <v>12405</v>
      </c>
      <c r="C210" s="364">
        <v>4636</v>
      </c>
      <c r="D210" s="364">
        <v>2314</v>
      </c>
      <c r="E210" s="364">
        <v>3518</v>
      </c>
      <c r="F210" s="364">
        <v>3054</v>
      </c>
      <c r="G210" s="432">
        <v>4921</v>
      </c>
      <c r="H210" s="364">
        <v>1453</v>
      </c>
      <c r="I210" s="364">
        <v>1418</v>
      </c>
      <c r="J210" s="364">
        <v>1812</v>
      </c>
      <c r="K210" s="364">
        <v>923</v>
      </c>
      <c r="L210" s="405">
        <f t="shared" si="35"/>
        <v>39.669488109633214</v>
      </c>
    </row>
    <row r="211" spans="1:12" s="231" customFormat="1" ht="20.100000000000001" customHeight="1">
      <c r="A211" s="398" t="s">
        <v>10</v>
      </c>
      <c r="B211" s="432">
        <v>6794</v>
      </c>
      <c r="C211" s="364">
        <v>2096</v>
      </c>
      <c r="D211" s="364">
        <v>1627</v>
      </c>
      <c r="E211" s="364">
        <v>2402</v>
      </c>
      <c r="F211" s="364">
        <v>1513</v>
      </c>
      <c r="G211" s="432">
        <v>4120</v>
      </c>
      <c r="H211" s="364">
        <v>1149</v>
      </c>
      <c r="I211" s="364">
        <v>1219</v>
      </c>
      <c r="J211" s="364">
        <v>1569</v>
      </c>
      <c r="K211" s="364">
        <v>791</v>
      </c>
      <c r="L211" s="405">
        <f t="shared" si="35"/>
        <v>60.641742714159555</v>
      </c>
    </row>
    <row r="212" spans="1:12" s="231" customFormat="1" ht="20.100000000000001" customHeight="1">
      <c r="A212" s="398" t="s">
        <v>11</v>
      </c>
      <c r="B212" s="432">
        <v>4510</v>
      </c>
      <c r="C212" s="364">
        <v>1346</v>
      </c>
      <c r="D212" s="364">
        <v>1154</v>
      </c>
      <c r="E212" s="364">
        <v>1679</v>
      </c>
      <c r="F212" s="364">
        <v>929</v>
      </c>
      <c r="G212" s="432">
        <v>2910</v>
      </c>
      <c r="H212" s="364">
        <v>761</v>
      </c>
      <c r="I212" s="364">
        <v>899</v>
      </c>
      <c r="J212" s="364">
        <v>1180</v>
      </c>
      <c r="K212" s="364">
        <v>539</v>
      </c>
      <c r="L212" s="405">
        <f t="shared" si="35"/>
        <v>64.523281596452335</v>
      </c>
    </row>
    <row r="213" spans="1:12" s="231" customFormat="1" ht="20.100000000000001" customHeight="1">
      <c r="A213" s="398" t="s">
        <v>12</v>
      </c>
      <c r="B213" s="432">
        <v>3641</v>
      </c>
      <c r="C213" s="364">
        <v>1064</v>
      </c>
      <c r="D213" s="364">
        <v>916</v>
      </c>
      <c r="E213" s="364">
        <v>1270</v>
      </c>
      <c r="F213" s="364">
        <v>848</v>
      </c>
      <c r="G213" s="432">
        <v>2221</v>
      </c>
      <c r="H213" s="364">
        <v>560</v>
      </c>
      <c r="I213" s="364">
        <v>654</v>
      </c>
      <c r="J213" s="364">
        <v>878</v>
      </c>
      <c r="K213" s="364">
        <v>457</v>
      </c>
      <c r="L213" s="405">
        <f t="shared" si="35"/>
        <v>60.999725350178522</v>
      </c>
    </row>
    <row r="214" spans="1:12" s="231" customFormat="1" ht="20.100000000000001" customHeight="1">
      <c r="A214" s="398" t="s">
        <v>13</v>
      </c>
      <c r="B214" s="432">
        <v>10742</v>
      </c>
      <c r="C214" s="364">
        <v>3259</v>
      </c>
      <c r="D214" s="364">
        <v>2649</v>
      </c>
      <c r="E214" s="364">
        <v>3735</v>
      </c>
      <c r="F214" s="364">
        <v>2539</v>
      </c>
      <c r="G214" s="432">
        <v>7285</v>
      </c>
      <c r="H214" s="364">
        <v>1988</v>
      </c>
      <c r="I214" s="364">
        <v>2099</v>
      </c>
      <c r="J214" s="364">
        <v>2764</v>
      </c>
      <c r="K214" s="364">
        <v>1601</v>
      </c>
      <c r="L214" s="405">
        <f t="shared" si="35"/>
        <v>67.817911003537517</v>
      </c>
    </row>
    <row r="215" spans="1:12" s="231" customFormat="1" ht="20.100000000000001" customHeight="1">
      <c r="A215" s="398" t="s">
        <v>14</v>
      </c>
      <c r="B215" s="432">
        <v>6543</v>
      </c>
      <c r="C215" s="364">
        <v>2206</v>
      </c>
      <c r="D215" s="364">
        <v>1493</v>
      </c>
      <c r="E215" s="364">
        <v>2264</v>
      </c>
      <c r="F215" s="364">
        <v>1457</v>
      </c>
      <c r="G215" s="432">
        <v>4274</v>
      </c>
      <c r="H215" s="364">
        <v>1368</v>
      </c>
      <c r="I215" s="364">
        <v>1178</v>
      </c>
      <c r="J215" s="364">
        <v>1600</v>
      </c>
      <c r="K215" s="364">
        <v>846</v>
      </c>
      <c r="L215" s="405">
        <f t="shared" si="35"/>
        <v>65.321717866422134</v>
      </c>
    </row>
    <row r="216" spans="1:12" s="231" customFormat="1" ht="20.100000000000001" customHeight="1">
      <c r="A216" s="398" t="s">
        <v>15</v>
      </c>
      <c r="B216" s="432">
        <v>8094</v>
      </c>
      <c r="C216" s="364">
        <v>2781</v>
      </c>
      <c r="D216" s="364">
        <v>1787</v>
      </c>
      <c r="E216" s="364">
        <v>2594</v>
      </c>
      <c r="F216" s="364">
        <v>1936</v>
      </c>
      <c r="G216" s="432">
        <v>4522</v>
      </c>
      <c r="H216" s="364">
        <v>1386</v>
      </c>
      <c r="I216" s="364">
        <v>1248</v>
      </c>
      <c r="J216" s="364">
        <v>1626</v>
      </c>
      <c r="K216" s="364">
        <v>966</v>
      </c>
      <c r="L216" s="405">
        <f t="shared" si="35"/>
        <v>55.868544600938961</v>
      </c>
    </row>
    <row r="217" spans="1:12" s="231" customFormat="1" ht="20.100000000000001" customHeight="1">
      <c r="A217" s="398" t="s">
        <v>16</v>
      </c>
      <c r="B217" s="432">
        <v>5758</v>
      </c>
      <c r="C217" s="364">
        <v>1830</v>
      </c>
      <c r="D217" s="364">
        <v>1613</v>
      </c>
      <c r="E217" s="364">
        <v>1892</v>
      </c>
      <c r="F217" s="364">
        <v>1173</v>
      </c>
      <c r="G217" s="432">
        <v>3588</v>
      </c>
      <c r="H217" s="364">
        <v>1036</v>
      </c>
      <c r="I217" s="364">
        <v>1210</v>
      </c>
      <c r="J217" s="364">
        <v>1288</v>
      </c>
      <c r="K217" s="364">
        <v>636</v>
      </c>
      <c r="L217" s="405">
        <f t="shared" si="35"/>
        <v>62.313303230288298</v>
      </c>
    </row>
    <row r="218" spans="1:12" s="231" customFormat="1" ht="20.100000000000001" customHeight="1">
      <c r="A218" s="398" t="s">
        <v>17</v>
      </c>
      <c r="B218" s="432">
        <v>5427</v>
      </c>
      <c r="C218" s="364">
        <v>1673</v>
      </c>
      <c r="D218" s="364">
        <v>1355</v>
      </c>
      <c r="E218" s="364">
        <v>1802</v>
      </c>
      <c r="F218" s="364">
        <v>1348</v>
      </c>
      <c r="G218" s="432">
        <v>3358</v>
      </c>
      <c r="H218" s="364">
        <v>967</v>
      </c>
      <c r="I218" s="364">
        <v>955</v>
      </c>
      <c r="J218" s="364">
        <v>1213</v>
      </c>
      <c r="K218" s="364">
        <v>801</v>
      </c>
      <c r="L218" s="405">
        <f t="shared" si="35"/>
        <v>61.875806154413112</v>
      </c>
    </row>
    <row r="219" spans="1:12" s="231" customFormat="1" ht="20.100000000000001" customHeight="1">
      <c r="A219" s="398" t="s">
        <v>18</v>
      </c>
      <c r="B219" s="432">
        <v>9901</v>
      </c>
      <c r="C219" s="364">
        <v>3024</v>
      </c>
      <c r="D219" s="364">
        <v>2116</v>
      </c>
      <c r="E219" s="364">
        <v>3760</v>
      </c>
      <c r="F219" s="364">
        <v>2288</v>
      </c>
      <c r="G219" s="432">
        <v>6072</v>
      </c>
      <c r="H219" s="364">
        <v>1660</v>
      </c>
      <c r="I219" s="364">
        <v>1584</v>
      </c>
      <c r="J219" s="364">
        <v>2554</v>
      </c>
      <c r="K219" s="364">
        <v>1246</v>
      </c>
      <c r="L219" s="405">
        <f t="shared" si="35"/>
        <v>61.327138672861324</v>
      </c>
    </row>
    <row r="220" spans="1:12" s="231" customFormat="1" ht="20.100000000000001" customHeight="1">
      <c r="A220" s="398" t="s">
        <v>19</v>
      </c>
      <c r="B220" s="432">
        <v>7261</v>
      </c>
      <c r="C220" s="364">
        <v>2226</v>
      </c>
      <c r="D220" s="364">
        <v>1632</v>
      </c>
      <c r="E220" s="364">
        <v>2599</v>
      </c>
      <c r="F220" s="364">
        <v>1718</v>
      </c>
      <c r="G220" s="432">
        <v>4188</v>
      </c>
      <c r="H220" s="364">
        <v>1146</v>
      </c>
      <c r="I220" s="364">
        <v>1203</v>
      </c>
      <c r="J220" s="364">
        <v>1676</v>
      </c>
      <c r="K220" s="364">
        <v>839</v>
      </c>
      <c r="L220" s="405">
        <f t="shared" si="35"/>
        <v>57.678005784327226</v>
      </c>
    </row>
    <row r="221" spans="1:12" s="231" customFormat="1" ht="20.100000000000001" customHeight="1">
      <c r="A221" s="398" t="s">
        <v>20</v>
      </c>
      <c r="B221" s="432">
        <v>9414</v>
      </c>
      <c r="C221" s="364">
        <v>2992</v>
      </c>
      <c r="D221" s="364">
        <v>2008</v>
      </c>
      <c r="E221" s="364">
        <v>3337</v>
      </c>
      <c r="F221" s="364">
        <v>2339</v>
      </c>
      <c r="G221" s="432">
        <v>4867</v>
      </c>
      <c r="H221" s="364">
        <v>1283</v>
      </c>
      <c r="I221" s="364">
        <v>1374</v>
      </c>
      <c r="J221" s="364">
        <v>1999</v>
      </c>
      <c r="K221" s="364">
        <v>1093</v>
      </c>
      <c r="L221" s="405">
        <f t="shared" si="35"/>
        <v>51.69959634586786</v>
      </c>
    </row>
    <row r="222" spans="1:12" s="231" customFormat="1" ht="20.100000000000001" customHeight="1">
      <c r="A222" s="398" t="s">
        <v>21</v>
      </c>
      <c r="B222" s="432">
        <v>5234</v>
      </c>
      <c r="C222" s="364">
        <v>1469</v>
      </c>
      <c r="D222" s="364">
        <v>1350</v>
      </c>
      <c r="E222" s="364">
        <v>1812</v>
      </c>
      <c r="F222" s="364">
        <v>1295</v>
      </c>
      <c r="G222" s="432">
        <v>3366</v>
      </c>
      <c r="H222" s="364">
        <v>862</v>
      </c>
      <c r="I222" s="364">
        <v>1031</v>
      </c>
      <c r="J222" s="364">
        <v>1244</v>
      </c>
      <c r="K222" s="364">
        <v>758</v>
      </c>
      <c r="L222" s="405">
        <f t="shared" si="35"/>
        <v>64.310278945357283</v>
      </c>
    </row>
    <row r="223" spans="1:12" s="231" customFormat="1" ht="20.100000000000001" customHeight="1">
      <c r="A223" s="398" t="s">
        <v>22</v>
      </c>
      <c r="B223" s="432">
        <v>7676</v>
      </c>
      <c r="C223" s="364">
        <v>2249</v>
      </c>
      <c r="D223" s="364">
        <v>2476</v>
      </c>
      <c r="E223" s="364">
        <v>2332</v>
      </c>
      <c r="F223" s="364">
        <v>1709</v>
      </c>
      <c r="G223" s="432">
        <v>4717</v>
      </c>
      <c r="H223" s="364">
        <v>1198</v>
      </c>
      <c r="I223" s="364">
        <v>1886</v>
      </c>
      <c r="J223" s="364">
        <v>1558</v>
      </c>
      <c r="K223" s="364">
        <v>881</v>
      </c>
      <c r="L223" s="405">
        <f t="shared" si="35"/>
        <v>61.451276706618032</v>
      </c>
    </row>
    <row r="224" spans="1:12" s="231" customFormat="1" ht="20.100000000000001" customHeight="1">
      <c r="A224" s="398" t="s">
        <v>23</v>
      </c>
      <c r="B224" s="432">
        <v>6281</v>
      </c>
      <c r="C224" s="364">
        <v>2045</v>
      </c>
      <c r="D224" s="364">
        <v>1516</v>
      </c>
      <c r="E224" s="364">
        <v>2050</v>
      </c>
      <c r="F224" s="364">
        <v>1472</v>
      </c>
      <c r="G224" s="432">
        <v>3763</v>
      </c>
      <c r="H224" s="364">
        <v>1068</v>
      </c>
      <c r="I224" s="364">
        <v>1108</v>
      </c>
      <c r="J224" s="364">
        <v>1383</v>
      </c>
      <c r="K224" s="364">
        <v>793</v>
      </c>
      <c r="L224" s="405">
        <f t="shared" si="35"/>
        <v>59.910842222576022</v>
      </c>
    </row>
    <row r="225" spans="1:14" s="231" customFormat="1" ht="20.100000000000001" customHeight="1">
      <c r="A225" s="398" t="s">
        <v>24</v>
      </c>
      <c r="B225" s="432">
        <v>6972</v>
      </c>
      <c r="C225" s="364">
        <v>2283</v>
      </c>
      <c r="D225" s="364">
        <v>1469</v>
      </c>
      <c r="E225" s="364">
        <v>2592</v>
      </c>
      <c r="F225" s="364">
        <v>1540</v>
      </c>
      <c r="G225" s="432">
        <v>4159</v>
      </c>
      <c r="H225" s="364">
        <v>1214</v>
      </c>
      <c r="I225" s="364">
        <v>1023</v>
      </c>
      <c r="J225" s="364">
        <v>1727</v>
      </c>
      <c r="K225" s="364">
        <v>863</v>
      </c>
      <c r="L225" s="405">
        <f t="shared" si="35"/>
        <v>59.652897303499707</v>
      </c>
    </row>
    <row r="226" spans="1:14" s="231" customFormat="1" ht="20.100000000000001" customHeight="1">
      <c r="A226" s="398" t="s">
        <v>25</v>
      </c>
      <c r="B226" s="432">
        <v>4570</v>
      </c>
      <c r="C226" s="364">
        <v>1407</v>
      </c>
      <c r="D226" s="364">
        <v>982</v>
      </c>
      <c r="E226" s="364">
        <v>1839</v>
      </c>
      <c r="F226" s="364">
        <v>980</v>
      </c>
      <c r="G226" s="432">
        <v>2902</v>
      </c>
      <c r="H226" s="364">
        <v>842</v>
      </c>
      <c r="I226" s="364">
        <v>744</v>
      </c>
      <c r="J226" s="364">
        <v>1236</v>
      </c>
      <c r="K226" s="364">
        <v>581</v>
      </c>
      <c r="L226" s="405">
        <f t="shared" si="35"/>
        <v>63.501094091903724</v>
      </c>
    </row>
    <row r="227" spans="1:14" s="231" customFormat="1" ht="20.100000000000001" customHeight="1" thickBot="1">
      <c r="A227" s="403" t="s">
        <v>26</v>
      </c>
      <c r="B227" s="420">
        <v>6533</v>
      </c>
      <c r="C227" s="366">
        <v>1991</v>
      </c>
      <c r="D227" s="366">
        <v>1470</v>
      </c>
      <c r="E227" s="366">
        <v>2665</v>
      </c>
      <c r="F227" s="366">
        <v>1424</v>
      </c>
      <c r="G227" s="420">
        <v>4088</v>
      </c>
      <c r="H227" s="366">
        <v>1174</v>
      </c>
      <c r="I227" s="366">
        <v>1074</v>
      </c>
      <c r="J227" s="366">
        <v>1782</v>
      </c>
      <c r="K227" s="366">
        <v>854</v>
      </c>
      <c r="L227" s="418">
        <f t="shared" si="35"/>
        <v>62.574621154140516</v>
      </c>
    </row>
    <row r="228" spans="1:14" s="231" customFormat="1">
      <c r="A228" s="230" t="s">
        <v>386</v>
      </c>
    </row>
    <row r="229" spans="1:14" s="231" customFormat="1">
      <c r="A229" s="230" t="s">
        <v>387</v>
      </c>
    </row>
    <row r="230" spans="1:14" s="231" customFormat="1">
      <c r="A230" s="230" t="s">
        <v>403</v>
      </c>
    </row>
    <row r="231" spans="1:14" s="231" customFormat="1">
      <c r="A231" s="230" t="s">
        <v>400</v>
      </c>
    </row>
    <row r="232" spans="1:14" s="231" customFormat="1" ht="91.5" customHeight="1">
      <c r="A232" s="518" t="s">
        <v>399</v>
      </c>
      <c r="B232" s="519"/>
      <c r="C232" s="519"/>
      <c r="D232" s="519"/>
      <c r="E232" s="519"/>
      <c r="F232" s="519"/>
      <c r="G232" s="519"/>
      <c r="H232" s="519"/>
      <c r="I232" s="519"/>
      <c r="J232" s="519"/>
      <c r="K232" s="519"/>
      <c r="L232" s="519"/>
    </row>
    <row r="233" spans="1:14" s="231" customFormat="1">
      <c r="A233" s="230" t="s">
        <v>243</v>
      </c>
    </row>
    <row r="234" spans="1:14" ht="30" customHeight="1"/>
    <row r="235" spans="1:14" ht="19.5">
      <c r="A235" s="5" t="s">
        <v>306</v>
      </c>
      <c r="N235" s="1" t="s">
        <v>321</v>
      </c>
    </row>
    <row r="236" spans="1:14" ht="5.0999999999999996" customHeight="1" thickBot="1"/>
    <row r="237" spans="1:14" ht="20.100000000000001" customHeight="1">
      <c r="A237" s="520" t="s">
        <v>4</v>
      </c>
      <c r="B237" s="449" t="s">
        <v>48</v>
      </c>
      <c r="C237" s="450"/>
      <c r="D237" s="450"/>
      <c r="E237" s="451"/>
      <c r="F237" s="451"/>
      <c r="G237" s="20"/>
      <c r="H237" s="17" t="s">
        <v>49</v>
      </c>
      <c r="I237" s="18"/>
      <c r="J237" s="18"/>
      <c r="K237" s="19"/>
      <c r="L237" s="19"/>
      <c r="M237" s="18"/>
      <c r="N237" s="21"/>
    </row>
    <row r="238" spans="1:14" ht="20.100000000000001" customHeight="1">
      <c r="A238" s="472"/>
      <c r="B238" s="472" t="s">
        <v>30</v>
      </c>
      <c r="C238" s="448"/>
      <c r="D238" s="448"/>
      <c r="E238" s="447"/>
      <c r="F238" s="447"/>
      <c r="G238" s="521" t="s">
        <v>29</v>
      </c>
      <c r="H238" s="422" t="s">
        <v>30</v>
      </c>
      <c r="I238" s="419"/>
      <c r="J238" s="419"/>
      <c r="K238" s="417"/>
      <c r="L238" s="417"/>
      <c r="M238" s="511" t="s">
        <v>29</v>
      </c>
      <c r="N238" s="513" t="s">
        <v>50</v>
      </c>
    </row>
    <row r="239" spans="1:14" s="231" customFormat="1" ht="20.100000000000001" customHeight="1" thickBot="1">
      <c r="A239" s="470"/>
      <c r="B239" s="470"/>
      <c r="C239" s="397" t="s">
        <v>324</v>
      </c>
      <c r="D239" s="397" t="s">
        <v>55</v>
      </c>
      <c r="E239" s="397" t="s">
        <v>56</v>
      </c>
      <c r="F239" s="397" t="s">
        <v>57</v>
      </c>
      <c r="G239" s="522"/>
      <c r="H239" s="391"/>
      <c r="I239" s="397" t="s">
        <v>324</v>
      </c>
      <c r="J239" s="397" t="s">
        <v>55</v>
      </c>
      <c r="K239" s="397" t="s">
        <v>56</v>
      </c>
      <c r="L239" s="397" t="s">
        <v>57</v>
      </c>
      <c r="M239" s="512"/>
      <c r="N239" s="514"/>
    </row>
    <row r="240" spans="1:14" s="231" customFormat="1" ht="20.100000000000001" customHeight="1" thickBot="1">
      <c r="A240" s="396" t="s">
        <v>27</v>
      </c>
      <c r="B240" s="439">
        <f>SUM(B241:B262)</f>
        <v>740834930</v>
      </c>
      <c r="C240" s="326">
        <f>SUM(C241:C262)</f>
        <v>301686761</v>
      </c>
      <c r="D240" s="326">
        <f t="shared" ref="D240:F240" si="36">SUM(D241:D262)</f>
        <v>135943718</v>
      </c>
      <c r="E240" s="326">
        <f t="shared" si="36"/>
        <v>114039627</v>
      </c>
      <c r="F240" s="326">
        <f t="shared" si="36"/>
        <v>189164824</v>
      </c>
      <c r="G240" s="402">
        <f>SUM(G241:G262)</f>
        <v>100.00000000000003</v>
      </c>
      <c r="H240" s="439">
        <f>SUM(H241:H262)</f>
        <v>429368096</v>
      </c>
      <c r="I240" s="326">
        <f>SUM(I241:I262)</f>
        <v>160734038</v>
      </c>
      <c r="J240" s="326">
        <f t="shared" ref="J240" si="37">SUM(J241:J262)</f>
        <v>98213000</v>
      </c>
      <c r="K240" s="326">
        <f t="shared" ref="K240" si="38">SUM(K241:K262)</f>
        <v>75160446</v>
      </c>
      <c r="L240" s="326">
        <f t="shared" ref="L240" si="39">SUM(L241:L262)</f>
        <v>95260612</v>
      </c>
      <c r="M240" s="438">
        <f>SUM(M241:M262)</f>
        <v>100.00000000000001</v>
      </c>
      <c r="N240" s="409">
        <f t="shared" ref="N240:N262" si="40">H240/B240*100</f>
        <v>57.957323367568534</v>
      </c>
    </row>
    <row r="241" spans="1:14" s="231" customFormat="1" ht="20.100000000000001" customHeight="1">
      <c r="A241" s="435" t="s">
        <v>5</v>
      </c>
      <c r="B241" s="442">
        <f>SUM(C241:F241)</f>
        <v>75770549</v>
      </c>
      <c r="C241" s="390">
        <v>30168966</v>
      </c>
      <c r="D241" s="390">
        <v>10196339</v>
      </c>
      <c r="E241" s="390">
        <v>11978237</v>
      </c>
      <c r="F241" s="390">
        <v>23427007</v>
      </c>
      <c r="G241" s="406">
        <f t="shared" ref="G241:G262" si="41">B241/B$240*100</f>
        <v>10.227723603691311</v>
      </c>
      <c r="H241" s="442">
        <f>SUM(I241:L241)</f>
        <v>37143431</v>
      </c>
      <c r="I241" s="390">
        <v>13859150</v>
      </c>
      <c r="J241" s="390">
        <v>6229123</v>
      </c>
      <c r="K241" s="390">
        <v>6744599</v>
      </c>
      <c r="L241" s="390">
        <v>10310559</v>
      </c>
      <c r="M241" s="410">
        <f t="shared" ref="M241:M262" si="42">H241/H$240*100</f>
        <v>8.6507198243252805</v>
      </c>
      <c r="N241" s="406">
        <f t="shared" si="40"/>
        <v>49.020934241878066</v>
      </c>
    </row>
    <row r="242" spans="1:14" s="231" customFormat="1" ht="20.100000000000001" customHeight="1">
      <c r="A242" s="398" t="s">
        <v>6</v>
      </c>
      <c r="B242" s="442">
        <f t="shared" ref="B242:B262" si="43">SUM(C242:F242)</f>
        <v>100695876</v>
      </c>
      <c r="C242" s="364">
        <v>41711671</v>
      </c>
      <c r="D242" s="364">
        <v>18809728</v>
      </c>
      <c r="E242" s="364">
        <v>14648891</v>
      </c>
      <c r="F242" s="364">
        <v>25525586</v>
      </c>
      <c r="G242" s="405">
        <f t="shared" si="41"/>
        <v>13.59221493511382</v>
      </c>
      <c r="H242" s="442">
        <f t="shared" ref="H242:H262" si="44">SUM(I242:L242)</f>
        <v>51839739</v>
      </c>
      <c r="I242" s="364">
        <v>19087874</v>
      </c>
      <c r="J242" s="364">
        <v>12719757</v>
      </c>
      <c r="K242" s="364">
        <v>8896371</v>
      </c>
      <c r="L242" s="364">
        <v>11135737</v>
      </c>
      <c r="M242" s="411">
        <f t="shared" si="42"/>
        <v>12.073495791359402</v>
      </c>
      <c r="N242" s="405">
        <f t="shared" si="40"/>
        <v>51.48149165512995</v>
      </c>
    </row>
    <row r="243" spans="1:14" s="231" customFormat="1" ht="20.100000000000001" customHeight="1">
      <c r="A243" s="398" t="s">
        <v>7</v>
      </c>
      <c r="B243" s="442">
        <f t="shared" si="43"/>
        <v>91940214</v>
      </c>
      <c r="C243" s="364">
        <v>37642593</v>
      </c>
      <c r="D243" s="364">
        <v>18626215</v>
      </c>
      <c r="E243" s="364">
        <v>11784470</v>
      </c>
      <c r="F243" s="364">
        <v>23886936</v>
      </c>
      <c r="G243" s="405">
        <f t="shared" si="41"/>
        <v>12.410350845633047</v>
      </c>
      <c r="H243" s="442">
        <f t="shared" si="44"/>
        <v>43768222</v>
      </c>
      <c r="I243" s="364">
        <v>15587018</v>
      </c>
      <c r="J243" s="364">
        <v>12075654</v>
      </c>
      <c r="K243" s="364">
        <v>6710707</v>
      </c>
      <c r="L243" s="364">
        <v>9394843</v>
      </c>
      <c r="M243" s="411">
        <f t="shared" si="42"/>
        <v>10.19363627799677</v>
      </c>
      <c r="N243" s="405">
        <f t="shared" si="40"/>
        <v>47.60509041234122</v>
      </c>
    </row>
    <row r="244" spans="1:14" s="231" customFormat="1" ht="20.100000000000001" customHeight="1">
      <c r="A244" s="398" t="s">
        <v>8</v>
      </c>
      <c r="B244" s="442">
        <f t="shared" si="43"/>
        <v>44100621</v>
      </c>
      <c r="C244" s="364">
        <v>16814822</v>
      </c>
      <c r="D244" s="364">
        <v>9786722</v>
      </c>
      <c r="E244" s="364">
        <v>6631257</v>
      </c>
      <c r="F244" s="364">
        <v>10867820</v>
      </c>
      <c r="G244" s="405">
        <f t="shared" si="41"/>
        <v>5.9528269003190761</v>
      </c>
      <c r="H244" s="442">
        <f t="shared" si="44"/>
        <v>27756198</v>
      </c>
      <c r="I244" s="364">
        <v>9507956</v>
      </c>
      <c r="J244" s="364">
        <v>7905021</v>
      </c>
      <c r="K244" s="364">
        <v>4529302</v>
      </c>
      <c r="L244" s="364">
        <v>5813919</v>
      </c>
      <c r="M244" s="411">
        <f t="shared" si="42"/>
        <v>6.4644295322771255</v>
      </c>
      <c r="N244" s="405">
        <f t="shared" si="40"/>
        <v>62.93833821523738</v>
      </c>
    </row>
    <row r="245" spans="1:14" s="231" customFormat="1" ht="20.100000000000001" customHeight="1">
      <c r="A245" s="398" t="s">
        <v>9</v>
      </c>
      <c r="B245" s="442">
        <f t="shared" si="43"/>
        <v>42029997</v>
      </c>
      <c r="C245" s="364">
        <v>17522537</v>
      </c>
      <c r="D245" s="364">
        <v>7118513</v>
      </c>
      <c r="E245" s="364">
        <v>5712325</v>
      </c>
      <c r="F245" s="364">
        <v>11676622</v>
      </c>
      <c r="G245" s="405">
        <f t="shared" si="41"/>
        <v>5.6733282001160497</v>
      </c>
      <c r="H245" s="442">
        <f t="shared" si="44"/>
        <v>17975965</v>
      </c>
      <c r="I245" s="364">
        <v>6461406</v>
      </c>
      <c r="J245" s="364">
        <v>4419154</v>
      </c>
      <c r="K245" s="364">
        <v>3175019</v>
      </c>
      <c r="L245" s="364">
        <v>3920386</v>
      </c>
      <c r="M245" s="411">
        <f t="shared" si="42"/>
        <v>4.1866093842240204</v>
      </c>
      <c r="N245" s="405">
        <f t="shared" si="40"/>
        <v>42.769370171499176</v>
      </c>
    </row>
    <row r="246" spans="1:14" s="231" customFormat="1" ht="20.100000000000001" customHeight="1">
      <c r="A246" s="398" t="s">
        <v>10</v>
      </c>
      <c r="B246" s="442">
        <f t="shared" si="43"/>
        <v>23120292</v>
      </c>
      <c r="C246" s="364">
        <v>9961450</v>
      </c>
      <c r="D246" s="364">
        <v>3756674</v>
      </c>
      <c r="E246" s="364">
        <v>3734512</v>
      </c>
      <c r="F246" s="364">
        <v>5667656</v>
      </c>
      <c r="G246" s="405">
        <f t="shared" si="41"/>
        <v>3.1208425877003396</v>
      </c>
      <c r="H246" s="442">
        <f t="shared" si="44"/>
        <v>13865024</v>
      </c>
      <c r="I246" s="364">
        <v>5728566</v>
      </c>
      <c r="J246" s="364">
        <v>2830211</v>
      </c>
      <c r="K246" s="364">
        <v>2661082</v>
      </c>
      <c r="L246" s="364">
        <v>2645165</v>
      </c>
      <c r="M246" s="411">
        <f t="shared" si="42"/>
        <v>3.2291695934483213</v>
      </c>
      <c r="N246" s="405">
        <f t="shared" si="40"/>
        <v>59.969069594795776</v>
      </c>
    </row>
    <row r="247" spans="1:14" s="231" customFormat="1" ht="20.100000000000001" customHeight="1">
      <c r="A247" s="398" t="s">
        <v>11</v>
      </c>
      <c r="B247" s="442">
        <f t="shared" si="43"/>
        <v>14626780</v>
      </c>
      <c r="C247" s="364">
        <v>5830243</v>
      </c>
      <c r="D247" s="364">
        <v>3212148</v>
      </c>
      <c r="E247" s="364">
        <v>2508836</v>
      </c>
      <c r="F247" s="364">
        <v>3075553</v>
      </c>
      <c r="G247" s="405">
        <f t="shared" si="41"/>
        <v>1.9743642487267712</v>
      </c>
      <c r="H247" s="442">
        <f t="shared" si="44"/>
        <v>10178850</v>
      </c>
      <c r="I247" s="364">
        <v>3722380</v>
      </c>
      <c r="J247" s="364">
        <v>2680358</v>
      </c>
      <c r="K247" s="364">
        <v>1791704</v>
      </c>
      <c r="L247" s="364">
        <v>1984408</v>
      </c>
      <c r="M247" s="411">
        <f t="shared" si="42"/>
        <v>2.3706582055877763</v>
      </c>
      <c r="N247" s="405">
        <f t="shared" si="40"/>
        <v>69.590504540302106</v>
      </c>
    </row>
    <row r="248" spans="1:14" s="231" customFormat="1" ht="20.100000000000001" customHeight="1">
      <c r="A248" s="398" t="s">
        <v>12</v>
      </c>
      <c r="B248" s="442">
        <f t="shared" si="43"/>
        <v>12300276</v>
      </c>
      <c r="C248" s="364">
        <v>4864210</v>
      </c>
      <c r="D248" s="364">
        <v>2233483</v>
      </c>
      <c r="E248" s="364">
        <v>1945292</v>
      </c>
      <c r="F248" s="364">
        <v>3257291</v>
      </c>
      <c r="G248" s="405">
        <f t="shared" si="41"/>
        <v>1.6603261403994545</v>
      </c>
      <c r="H248" s="442">
        <f t="shared" si="44"/>
        <v>7536884</v>
      </c>
      <c r="I248" s="364">
        <v>2706774</v>
      </c>
      <c r="J248" s="364">
        <v>1585834</v>
      </c>
      <c r="K248" s="364">
        <v>1431593</v>
      </c>
      <c r="L248" s="364">
        <v>1812683</v>
      </c>
      <c r="M248" s="411">
        <f t="shared" si="42"/>
        <v>1.7553432754351641</v>
      </c>
      <c r="N248" s="405">
        <f t="shared" si="40"/>
        <v>61.274104743665916</v>
      </c>
    </row>
    <row r="249" spans="1:14" s="231" customFormat="1" ht="20.100000000000001" customHeight="1">
      <c r="A249" s="398" t="s">
        <v>13</v>
      </c>
      <c r="B249" s="442">
        <f t="shared" si="43"/>
        <v>36434194</v>
      </c>
      <c r="C249" s="364">
        <v>15286424</v>
      </c>
      <c r="D249" s="364">
        <v>6707710</v>
      </c>
      <c r="E249" s="364">
        <v>6165279</v>
      </c>
      <c r="F249" s="364">
        <v>8274781</v>
      </c>
      <c r="G249" s="405">
        <f t="shared" si="41"/>
        <v>4.9179908404156913</v>
      </c>
      <c r="H249" s="442">
        <f t="shared" si="44"/>
        <v>26051286</v>
      </c>
      <c r="I249" s="364">
        <v>10449926</v>
      </c>
      <c r="J249" s="364">
        <v>5502696</v>
      </c>
      <c r="K249" s="364">
        <v>4809726</v>
      </c>
      <c r="L249" s="364">
        <v>5288938</v>
      </c>
      <c r="M249" s="411">
        <f t="shared" si="42"/>
        <v>6.0673548506966855</v>
      </c>
      <c r="N249" s="405">
        <f t="shared" si="40"/>
        <v>71.502298088438565</v>
      </c>
    </row>
    <row r="250" spans="1:14" s="231" customFormat="1" ht="20.100000000000001" customHeight="1">
      <c r="A250" s="398" t="s">
        <v>14</v>
      </c>
      <c r="B250" s="442">
        <f t="shared" si="43"/>
        <v>23793518</v>
      </c>
      <c r="C250" s="364">
        <v>10244987</v>
      </c>
      <c r="D250" s="364">
        <v>4979419</v>
      </c>
      <c r="E250" s="364">
        <v>3824675</v>
      </c>
      <c r="F250" s="364">
        <v>4744437</v>
      </c>
      <c r="G250" s="405">
        <f t="shared" si="41"/>
        <v>3.2117165425771708</v>
      </c>
      <c r="H250" s="442">
        <f t="shared" si="44"/>
        <v>16277694</v>
      </c>
      <c r="I250" s="364">
        <v>6329011</v>
      </c>
      <c r="J250" s="364">
        <v>3863883</v>
      </c>
      <c r="K250" s="364">
        <v>3039209</v>
      </c>
      <c r="L250" s="364">
        <v>3045591</v>
      </c>
      <c r="M250" s="411">
        <f t="shared" si="42"/>
        <v>3.7910813941797858</v>
      </c>
      <c r="N250" s="405">
        <f t="shared" si="40"/>
        <v>68.41230456126749</v>
      </c>
    </row>
    <row r="251" spans="1:14" s="231" customFormat="1" ht="20.100000000000001" customHeight="1">
      <c r="A251" s="398" t="s">
        <v>15</v>
      </c>
      <c r="B251" s="442">
        <f t="shared" si="43"/>
        <v>29442029</v>
      </c>
      <c r="C251" s="364">
        <v>12371642</v>
      </c>
      <c r="D251" s="364">
        <v>4619254</v>
      </c>
      <c r="E251" s="364">
        <v>4140744</v>
      </c>
      <c r="F251" s="364">
        <v>8310389</v>
      </c>
      <c r="G251" s="405">
        <f t="shared" si="41"/>
        <v>3.97416857760743</v>
      </c>
      <c r="H251" s="442">
        <f t="shared" si="44"/>
        <v>17206961</v>
      </c>
      <c r="I251" s="364">
        <v>6642156</v>
      </c>
      <c r="J251" s="364">
        <v>3551597</v>
      </c>
      <c r="K251" s="364">
        <v>2633127</v>
      </c>
      <c r="L251" s="364">
        <v>4380081</v>
      </c>
      <c r="M251" s="411">
        <f t="shared" si="42"/>
        <v>4.0075080473608358</v>
      </c>
      <c r="N251" s="405">
        <f t="shared" si="40"/>
        <v>58.443529826018448</v>
      </c>
    </row>
    <row r="252" spans="1:14" s="231" customFormat="1" ht="20.100000000000001" customHeight="1">
      <c r="A252" s="398" t="s">
        <v>16</v>
      </c>
      <c r="B252" s="442">
        <f t="shared" si="43"/>
        <v>17447013</v>
      </c>
      <c r="C252" s="364">
        <v>7150052</v>
      </c>
      <c r="D252" s="364">
        <v>3324027</v>
      </c>
      <c r="E252" s="364">
        <v>2891898</v>
      </c>
      <c r="F252" s="364">
        <v>4081036</v>
      </c>
      <c r="G252" s="405">
        <f t="shared" si="41"/>
        <v>2.3550472977833268</v>
      </c>
      <c r="H252" s="442">
        <f t="shared" si="44"/>
        <v>12087913</v>
      </c>
      <c r="I252" s="364">
        <v>4636825</v>
      </c>
      <c r="J252" s="364">
        <v>2642484</v>
      </c>
      <c r="K252" s="364">
        <v>2122656</v>
      </c>
      <c r="L252" s="364">
        <v>2685948</v>
      </c>
      <c r="M252" s="411">
        <f t="shared" si="42"/>
        <v>2.815279736107827</v>
      </c>
      <c r="N252" s="405">
        <f t="shared" si="40"/>
        <v>69.283567336139427</v>
      </c>
    </row>
    <row r="253" spans="1:14" s="231" customFormat="1" ht="20.100000000000001" customHeight="1">
      <c r="A253" s="398" t="s">
        <v>17</v>
      </c>
      <c r="B253" s="442">
        <f t="shared" si="43"/>
        <v>17458393</v>
      </c>
      <c r="C253" s="364">
        <v>6857649</v>
      </c>
      <c r="D253" s="364">
        <v>3466868</v>
      </c>
      <c r="E253" s="364">
        <v>2987554</v>
      </c>
      <c r="F253" s="364">
        <v>4146322</v>
      </c>
      <c r="G253" s="405">
        <f t="shared" si="41"/>
        <v>2.3565834024591688</v>
      </c>
      <c r="H253" s="442">
        <f t="shared" si="44"/>
        <v>12081744</v>
      </c>
      <c r="I253" s="364">
        <v>4679481</v>
      </c>
      <c r="J253" s="364">
        <v>2737593</v>
      </c>
      <c r="K253" s="364">
        <v>2054119</v>
      </c>
      <c r="L253" s="364">
        <v>2610551</v>
      </c>
      <c r="M253" s="411">
        <f t="shared" si="42"/>
        <v>2.8138429735589856</v>
      </c>
      <c r="N253" s="405">
        <f t="shared" si="40"/>
        <v>69.203070408599459</v>
      </c>
    </row>
    <row r="254" spans="1:14" s="231" customFormat="1" ht="20.100000000000001" customHeight="1">
      <c r="A254" s="398" t="s">
        <v>18</v>
      </c>
      <c r="B254" s="442">
        <f t="shared" si="43"/>
        <v>33344635</v>
      </c>
      <c r="C254" s="364">
        <v>13593619</v>
      </c>
      <c r="D254" s="364">
        <v>5788696</v>
      </c>
      <c r="E254" s="364">
        <v>5733012</v>
      </c>
      <c r="F254" s="364">
        <v>8229308</v>
      </c>
      <c r="G254" s="405">
        <f t="shared" si="41"/>
        <v>4.5009534040194348</v>
      </c>
      <c r="H254" s="442">
        <f t="shared" si="44"/>
        <v>21688915</v>
      </c>
      <c r="I254" s="364">
        <v>8398224</v>
      </c>
      <c r="J254" s="364">
        <v>4305473</v>
      </c>
      <c r="K254" s="364">
        <v>4218320</v>
      </c>
      <c r="L254" s="364">
        <v>4766898</v>
      </c>
      <c r="M254" s="411">
        <f t="shared" si="42"/>
        <v>5.0513569131135441</v>
      </c>
      <c r="N254" s="405">
        <f t="shared" si="40"/>
        <v>65.044691597313928</v>
      </c>
    </row>
    <row r="255" spans="1:14" s="231" customFormat="1" ht="20.100000000000001" customHeight="1">
      <c r="A255" s="398" t="s">
        <v>19</v>
      </c>
      <c r="B255" s="442">
        <f t="shared" si="43"/>
        <v>24551551</v>
      </c>
      <c r="C255" s="364">
        <v>9558966</v>
      </c>
      <c r="D255" s="364">
        <v>4705070</v>
      </c>
      <c r="E255" s="364">
        <v>3798220</v>
      </c>
      <c r="F255" s="364">
        <v>6489295</v>
      </c>
      <c r="G255" s="405">
        <f t="shared" si="41"/>
        <v>3.3140379868427638</v>
      </c>
      <c r="H255" s="442">
        <f t="shared" si="44"/>
        <v>14640665</v>
      </c>
      <c r="I255" s="364">
        <v>5522791</v>
      </c>
      <c r="J255" s="364">
        <v>3325369</v>
      </c>
      <c r="K255" s="364">
        <v>2571328</v>
      </c>
      <c r="L255" s="364">
        <v>3221177</v>
      </c>
      <c r="M255" s="411">
        <f t="shared" si="42"/>
        <v>3.4098166902461235</v>
      </c>
      <c r="N255" s="405">
        <f t="shared" si="40"/>
        <v>59.632342575831565</v>
      </c>
    </row>
    <row r="256" spans="1:14" s="231" customFormat="1" ht="20.100000000000001" customHeight="1">
      <c r="A256" s="398" t="s">
        <v>20</v>
      </c>
      <c r="B256" s="442">
        <f t="shared" si="43"/>
        <v>29105792</v>
      </c>
      <c r="C256" s="364">
        <v>11178118</v>
      </c>
      <c r="D256" s="364">
        <v>4868051</v>
      </c>
      <c r="E256" s="364">
        <v>4460742</v>
      </c>
      <c r="F256" s="364">
        <v>8598881</v>
      </c>
      <c r="G256" s="405">
        <f t="shared" si="41"/>
        <v>3.9287823537154223</v>
      </c>
      <c r="H256" s="442">
        <f t="shared" si="44"/>
        <v>16951235</v>
      </c>
      <c r="I256" s="364">
        <v>5773152</v>
      </c>
      <c r="J256" s="364">
        <v>3583635</v>
      </c>
      <c r="K256" s="364">
        <v>2859355</v>
      </c>
      <c r="L256" s="364">
        <v>4735093</v>
      </c>
      <c r="M256" s="411">
        <f t="shared" si="42"/>
        <v>3.9479493604480576</v>
      </c>
      <c r="N256" s="405">
        <f t="shared" si="40"/>
        <v>58.240074690288445</v>
      </c>
    </row>
    <row r="257" spans="1:14" s="231" customFormat="1" ht="20.100000000000001" customHeight="1">
      <c r="A257" s="398" t="s">
        <v>21</v>
      </c>
      <c r="B257" s="442">
        <f t="shared" si="43"/>
        <v>17483427</v>
      </c>
      <c r="C257" s="364">
        <v>6205704</v>
      </c>
      <c r="D257" s="364">
        <v>4128060</v>
      </c>
      <c r="E257" s="364">
        <v>2762200</v>
      </c>
      <c r="F257" s="364">
        <v>4387463</v>
      </c>
      <c r="G257" s="405">
        <f t="shared" si="41"/>
        <v>2.3599625627803484</v>
      </c>
      <c r="H257" s="442">
        <f t="shared" si="44"/>
        <v>12324447</v>
      </c>
      <c r="I257" s="364">
        <v>4123398</v>
      </c>
      <c r="J257" s="364">
        <v>3138946</v>
      </c>
      <c r="K257" s="364">
        <v>2163256</v>
      </c>
      <c r="L257" s="364">
        <v>2898847</v>
      </c>
      <c r="M257" s="411">
        <f t="shared" si="42"/>
        <v>2.8703685986021652</v>
      </c>
      <c r="N257" s="405">
        <f t="shared" si="40"/>
        <v>70.492169527175648</v>
      </c>
    </row>
    <row r="258" spans="1:14" s="231" customFormat="1" ht="20.100000000000001" customHeight="1">
      <c r="A258" s="398" t="s">
        <v>22</v>
      </c>
      <c r="B258" s="442">
        <f t="shared" si="43"/>
        <v>25759619</v>
      </c>
      <c r="C258" s="364">
        <v>10717129</v>
      </c>
      <c r="D258" s="364">
        <v>5292125</v>
      </c>
      <c r="E258" s="364">
        <v>3846786</v>
      </c>
      <c r="F258" s="364">
        <v>5903579</v>
      </c>
      <c r="G258" s="405">
        <f t="shared" si="41"/>
        <v>3.4771064317931124</v>
      </c>
      <c r="H258" s="442">
        <f t="shared" si="44"/>
        <v>16312091</v>
      </c>
      <c r="I258" s="364">
        <v>6256071</v>
      </c>
      <c r="J258" s="364">
        <v>4114335</v>
      </c>
      <c r="K258" s="364">
        <v>2707451</v>
      </c>
      <c r="L258" s="364">
        <v>3234234</v>
      </c>
      <c r="M258" s="411">
        <f t="shared" si="42"/>
        <v>3.7990924691339898</v>
      </c>
      <c r="N258" s="405">
        <f t="shared" si="40"/>
        <v>63.324271216899596</v>
      </c>
    </row>
    <row r="259" spans="1:14" s="231" customFormat="1" ht="20.100000000000001" customHeight="1">
      <c r="A259" s="398" t="s">
        <v>23</v>
      </c>
      <c r="B259" s="442">
        <f t="shared" si="43"/>
        <v>21755476</v>
      </c>
      <c r="C259" s="364">
        <v>8964267</v>
      </c>
      <c r="D259" s="364">
        <v>3943774</v>
      </c>
      <c r="E259" s="364">
        <v>3236013</v>
      </c>
      <c r="F259" s="364">
        <v>5611422</v>
      </c>
      <c r="G259" s="405">
        <f t="shared" si="41"/>
        <v>2.9366158531428854</v>
      </c>
      <c r="H259" s="442">
        <f t="shared" si="44"/>
        <v>13833271</v>
      </c>
      <c r="I259" s="364">
        <v>5222486</v>
      </c>
      <c r="J259" s="364">
        <v>3191737</v>
      </c>
      <c r="K259" s="364">
        <v>2284087</v>
      </c>
      <c r="L259" s="364">
        <v>3134961</v>
      </c>
      <c r="M259" s="411">
        <f t="shared" si="42"/>
        <v>3.2217743071436775</v>
      </c>
      <c r="N259" s="405">
        <f t="shared" si="40"/>
        <v>63.585237114554516</v>
      </c>
    </row>
    <row r="260" spans="1:14" s="231" customFormat="1" ht="20.100000000000001" customHeight="1">
      <c r="A260" s="398" t="s">
        <v>24</v>
      </c>
      <c r="B260" s="442">
        <f t="shared" si="43"/>
        <v>23752986</v>
      </c>
      <c r="C260" s="364">
        <v>9904451</v>
      </c>
      <c r="D260" s="364">
        <v>4105740</v>
      </c>
      <c r="E260" s="364">
        <v>4224809</v>
      </c>
      <c r="F260" s="364">
        <v>5517986</v>
      </c>
      <c r="G260" s="405">
        <f t="shared" si="41"/>
        <v>3.2062454182607185</v>
      </c>
      <c r="H260" s="442">
        <f t="shared" si="44"/>
        <v>15194724</v>
      </c>
      <c r="I260" s="364">
        <v>5978378</v>
      </c>
      <c r="J260" s="364">
        <v>3098189</v>
      </c>
      <c r="K260" s="364">
        <v>2842347</v>
      </c>
      <c r="L260" s="364">
        <v>3275810</v>
      </c>
      <c r="M260" s="411">
        <f t="shared" si="42"/>
        <v>3.5388572512849206</v>
      </c>
      <c r="N260" s="405">
        <f t="shared" si="40"/>
        <v>63.969742583100917</v>
      </c>
    </row>
    <row r="261" spans="1:14" s="231" customFormat="1" ht="20.100000000000001" customHeight="1">
      <c r="A261" s="398" t="s">
        <v>25</v>
      </c>
      <c r="B261" s="442">
        <f t="shared" si="43"/>
        <v>15115757</v>
      </c>
      <c r="C261" s="364">
        <v>6475828</v>
      </c>
      <c r="D261" s="364">
        <v>2769773</v>
      </c>
      <c r="E261" s="364">
        <v>2801469</v>
      </c>
      <c r="F261" s="364">
        <v>3068687</v>
      </c>
      <c r="G261" s="405">
        <f t="shared" si="41"/>
        <v>2.0403677510184357</v>
      </c>
      <c r="H261" s="442">
        <f t="shared" si="44"/>
        <v>10456535</v>
      </c>
      <c r="I261" s="364">
        <v>4179597</v>
      </c>
      <c r="J261" s="364">
        <v>2252945</v>
      </c>
      <c r="K261" s="364">
        <v>2079155</v>
      </c>
      <c r="L261" s="364">
        <v>1944838</v>
      </c>
      <c r="M261" s="411">
        <f t="shared" si="42"/>
        <v>2.4353311523173811</v>
      </c>
      <c r="N261" s="405">
        <f t="shared" si="40"/>
        <v>69.176389908887785</v>
      </c>
    </row>
    <row r="262" spans="1:14" s="231" customFormat="1" ht="20.100000000000001" customHeight="1" thickBot="1">
      <c r="A262" s="403" t="s">
        <v>26</v>
      </c>
      <c r="B262" s="429">
        <f t="shared" si="43"/>
        <v>20805935</v>
      </c>
      <c r="C262" s="366">
        <v>8661433</v>
      </c>
      <c r="D262" s="366">
        <v>3505329</v>
      </c>
      <c r="E262" s="366">
        <v>4222406</v>
      </c>
      <c r="F262" s="366">
        <v>4416767</v>
      </c>
      <c r="G262" s="418">
        <f t="shared" si="41"/>
        <v>2.8084441158842224</v>
      </c>
      <c r="H262" s="429">
        <f t="shared" si="44"/>
        <v>14196302</v>
      </c>
      <c r="I262" s="366">
        <v>5881418</v>
      </c>
      <c r="J262" s="366">
        <v>2459006</v>
      </c>
      <c r="K262" s="366">
        <v>2835933</v>
      </c>
      <c r="L262" s="366">
        <v>3019945</v>
      </c>
      <c r="M262" s="413">
        <f t="shared" si="42"/>
        <v>3.3063243711521593</v>
      </c>
      <c r="N262" s="418">
        <f t="shared" si="40"/>
        <v>68.231982845279475</v>
      </c>
    </row>
    <row r="263" spans="1:14" s="231" customFormat="1" ht="91.5" customHeight="1">
      <c r="A263" s="518" t="s">
        <v>399</v>
      </c>
      <c r="B263" s="519"/>
      <c r="C263" s="519"/>
      <c r="D263" s="519"/>
      <c r="E263" s="519"/>
      <c r="F263" s="519"/>
      <c r="G263" s="519"/>
      <c r="H263" s="519"/>
      <c r="I263" s="519"/>
      <c r="J263" s="519"/>
      <c r="K263" s="519"/>
      <c r="L263" s="519"/>
    </row>
    <row r="264" spans="1:14" s="231" customFormat="1">
      <c r="A264" s="230" t="s">
        <v>243</v>
      </c>
    </row>
  </sheetData>
  <mergeCells count="45">
    <mergeCell ref="A263:L263"/>
    <mergeCell ref="A202:A204"/>
    <mergeCell ref="B203:B204"/>
    <mergeCell ref="G203:G204"/>
    <mergeCell ref="L203:L204"/>
    <mergeCell ref="A237:A239"/>
    <mergeCell ref="B238:B239"/>
    <mergeCell ref="G238:G239"/>
    <mergeCell ref="M238:M239"/>
    <mergeCell ref="N238:N239"/>
    <mergeCell ref="P172:P173"/>
    <mergeCell ref="A136:A138"/>
    <mergeCell ref="B137:B138"/>
    <mergeCell ref="H137:H138"/>
    <mergeCell ref="N137:N138"/>
    <mergeCell ref="A171:A173"/>
    <mergeCell ref="B172:B173"/>
    <mergeCell ref="H172:H173"/>
    <mergeCell ref="I172:I173"/>
    <mergeCell ref="O172:O173"/>
    <mergeCell ref="A232:L232"/>
    <mergeCell ref="N104:N106"/>
    <mergeCell ref="A69:A72"/>
    <mergeCell ref="B70:B72"/>
    <mergeCell ref="G70:G72"/>
    <mergeCell ref="H70:H72"/>
    <mergeCell ref="M70:M72"/>
    <mergeCell ref="N70:N72"/>
    <mergeCell ref="A103:A106"/>
    <mergeCell ref="B104:B106"/>
    <mergeCell ref="G104:G106"/>
    <mergeCell ref="H104:H106"/>
    <mergeCell ref="M104:M106"/>
    <mergeCell ref="Y6:Y8"/>
    <mergeCell ref="Z6:Z8"/>
    <mergeCell ref="N38:N40"/>
    <mergeCell ref="A5:A8"/>
    <mergeCell ref="B6:B8"/>
    <mergeCell ref="M6:M8"/>
    <mergeCell ref="N6:N8"/>
    <mergeCell ref="A37:A40"/>
    <mergeCell ref="B38:B40"/>
    <mergeCell ref="G38:G40"/>
    <mergeCell ref="H38:H40"/>
    <mergeCell ref="M38:M4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지표 현황</vt:lpstr>
      <vt:lpstr>통계표_인구가구</vt:lpstr>
      <vt:lpstr>통계표_사회복지</vt:lpstr>
      <vt:lpstr>통계표_경제</vt:lpstr>
      <vt:lpstr>통계표_보건의료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sequence</cp:lastModifiedBy>
  <cp:lastPrinted>2017-07-10T06:57:59Z</cp:lastPrinted>
  <dcterms:created xsi:type="dcterms:W3CDTF">2015-11-04T06:20:09Z</dcterms:created>
  <dcterms:modified xsi:type="dcterms:W3CDTF">2019-01-28T11:20:51Z</dcterms:modified>
</cp:coreProperties>
</file>