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홈페이지만성\"/>
    </mc:Choice>
  </mc:AlternateContent>
  <bookViews>
    <workbookView xWindow="0" yWindow="0" windowWidth="28800" windowHeight="14085"/>
  </bookViews>
  <sheets>
    <sheet name="도서별만성질환자현황" sheetId="1" r:id="rId1"/>
    <sheet name="월별" sheetId="5" r:id="rId2"/>
    <sheet name="시군별" sheetId="8" r:id="rId3"/>
  </sheets>
  <definedNames>
    <definedName name="_xlnm.Print_Titles" localSheetId="0">도서별만성질환자현황!$2:$4</definedName>
  </definedNames>
  <calcPr calcId="162913"/>
</workbook>
</file>

<file path=xl/calcChain.xml><?xml version="1.0" encoding="utf-8"?>
<calcChain xmlns="http://schemas.openxmlformats.org/spreadsheetml/2006/main">
  <c r="H7" i="5" l="1"/>
  <c r="H11" i="8"/>
  <c r="F9" i="8" l="1"/>
  <c r="E9" i="8"/>
  <c r="F6" i="8"/>
  <c r="E6" i="8"/>
  <c r="F8" i="5"/>
  <c r="E8" i="5"/>
  <c r="F7" i="5"/>
  <c r="E7" i="5"/>
  <c r="G14" i="8"/>
  <c r="G13" i="8"/>
  <c r="G11" i="8"/>
  <c r="G17" i="5"/>
  <c r="G16" i="5"/>
  <c r="G15" i="5"/>
  <c r="G14" i="5"/>
  <c r="G13" i="5"/>
  <c r="G12" i="5"/>
  <c r="G11" i="5"/>
  <c r="G9" i="5"/>
  <c r="G8" i="5"/>
  <c r="G7" i="5"/>
  <c r="G6" i="5"/>
  <c r="G12" i="8" l="1"/>
  <c r="G10" i="5"/>
  <c r="G15" i="8"/>
  <c r="G16" i="8"/>
  <c r="E5" i="8" l="1"/>
  <c r="C16" i="8"/>
  <c r="C15" i="8"/>
  <c r="C14" i="8"/>
  <c r="G10" i="8"/>
  <c r="D10" i="8"/>
  <c r="G9" i="8"/>
  <c r="G8" i="8"/>
  <c r="D8" i="8"/>
  <c r="G7" i="8"/>
  <c r="D7" i="8"/>
  <c r="G6" i="8"/>
  <c r="F5" i="8"/>
  <c r="E5" i="5"/>
  <c r="H5" i="5"/>
  <c r="C10" i="8" l="1"/>
  <c r="C8" i="8"/>
  <c r="C12" i="8"/>
  <c r="D6" i="8"/>
  <c r="C6" i="8" s="1"/>
  <c r="I5" i="8"/>
  <c r="C7" i="8"/>
  <c r="D9" i="8"/>
  <c r="C9" i="8" s="1"/>
  <c r="C13" i="8"/>
  <c r="C11" i="8"/>
  <c r="H5" i="8"/>
  <c r="I5" i="5"/>
  <c r="G5" i="8" l="1"/>
  <c r="D5" i="8"/>
  <c r="C5" i="8"/>
  <c r="D17" i="5" l="1"/>
  <c r="D16" i="5"/>
  <c r="D15" i="5"/>
  <c r="D14" i="5"/>
  <c r="C14" i="5" l="1"/>
  <c r="C16" i="5"/>
  <c r="C15" i="5"/>
  <c r="C17" i="5"/>
  <c r="D13" i="5"/>
  <c r="C13" i="5" l="1"/>
  <c r="D12" i="5" l="1"/>
  <c r="C12" i="5" s="1"/>
  <c r="D11" i="5" l="1"/>
  <c r="C11" i="5" s="1"/>
  <c r="D10" i="5"/>
  <c r="C10" i="5" l="1"/>
  <c r="D9" i="5" l="1"/>
  <c r="C9" i="5" s="1"/>
  <c r="D8" i="5" l="1"/>
  <c r="C8" i="5" s="1"/>
  <c r="D7" i="5"/>
  <c r="C7" i="5" l="1"/>
  <c r="G5" i="5" l="1"/>
  <c r="F5" i="5" s="1"/>
  <c r="D5" i="5" s="1"/>
  <c r="D6" i="5"/>
  <c r="H40" i="1"/>
  <c r="G40" i="1"/>
  <c r="F40" i="1"/>
  <c r="E40" i="1"/>
  <c r="C6" i="5" l="1"/>
  <c r="C5" i="5" s="1"/>
  <c r="D40" i="1"/>
  <c r="C40" i="1"/>
</calcChain>
</file>

<file path=xl/sharedStrings.xml><?xml version="1.0" encoding="utf-8"?>
<sst xmlns="http://schemas.openxmlformats.org/spreadsheetml/2006/main" count="133" uniqueCount="97">
  <si>
    <t>혈압</t>
    <phoneticPr fontId="3" type="noConversion"/>
  </si>
  <si>
    <t>도서명</t>
    <phoneticPr fontId="1" type="noConversion"/>
  </si>
  <si>
    <t>등록환자수
(도서별)</t>
    <phoneticPr fontId="1" type="noConversion"/>
  </si>
  <si>
    <t>내원환자수
(병원선)</t>
    <phoneticPr fontId="1" type="noConversion"/>
  </si>
  <si>
    <t>검사이상자
(검사결과)</t>
    <phoneticPr fontId="1" type="noConversion"/>
  </si>
  <si>
    <t>질  환  별   관  리  현  황</t>
    <phoneticPr fontId="1" type="noConversion"/>
  </si>
  <si>
    <t>당뇨(식전혈당80~120, 식후혈당150이상)</t>
    <phoneticPr fontId="1" type="noConversion"/>
  </si>
  <si>
    <t>번호</t>
    <phoneticPr fontId="1" type="noConversion"/>
  </si>
  <si>
    <t>월별</t>
  </si>
  <si>
    <t>총계</t>
    <phoneticPr fontId="1" type="noConversion"/>
  </si>
  <si>
    <t>511호</t>
    <phoneticPr fontId="3" type="noConversion"/>
  </si>
  <si>
    <t>512호</t>
    <phoneticPr fontId="1" type="noConversion"/>
  </si>
  <si>
    <t xml:space="preserve">비 고 </t>
  </si>
  <si>
    <t>소계</t>
    <phoneticPr fontId="1" type="noConversion"/>
  </si>
  <si>
    <t>당뇨</t>
    <phoneticPr fontId="3" type="noConversion"/>
  </si>
  <si>
    <t>계</t>
  </si>
  <si>
    <r>
      <t>5월</t>
    </r>
    <r>
      <rPr>
        <sz val="10"/>
        <rFont val="돋움"/>
        <family val="3"/>
        <charset val="129"/>
      </rPr>
      <t/>
    </r>
  </si>
  <si>
    <r>
      <t>6월</t>
    </r>
    <r>
      <rPr>
        <sz val="10"/>
        <rFont val="돋움"/>
        <family val="3"/>
        <charset val="129"/>
      </rPr>
      <t/>
    </r>
  </si>
  <si>
    <r>
      <t>7월</t>
    </r>
    <r>
      <rPr>
        <sz val="10"/>
        <rFont val="돋움"/>
        <family val="3"/>
        <charset val="129"/>
      </rPr>
      <t/>
    </r>
  </si>
  <si>
    <r>
      <t>8월</t>
    </r>
    <r>
      <rPr>
        <sz val="10"/>
        <rFont val="돋움"/>
        <family val="3"/>
        <charset val="129"/>
      </rPr>
      <t/>
    </r>
  </si>
  <si>
    <r>
      <t>9월</t>
    </r>
    <r>
      <rPr>
        <sz val="10"/>
        <rFont val="돋움"/>
        <family val="3"/>
        <charset val="129"/>
      </rPr>
      <t/>
    </r>
  </si>
  <si>
    <r>
      <t>10월</t>
    </r>
    <r>
      <rPr>
        <sz val="10"/>
        <rFont val="돋움"/>
        <family val="3"/>
        <charset val="129"/>
      </rPr>
      <t/>
    </r>
  </si>
  <si>
    <r>
      <t>11월</t>
    </r>
    <r>
      <rPr>
        <sz val="10"/>
        <rFont val="돋움"/>
        <family val="3"/>
        <charset val="129"/>
      </rPr>
      <t/>
    </r>
  </si>
  <si>
    <r>
      <t>12월</t>
    </r>
    <r>
      <rPr>
        <sz val="10"/>
        <rFont val="돋움"/>
        <family val="3"/>
        <charset val="129"/>
      </rPr>
      <t/>
    </r>
  </si>
  <si>
    <t>시군별</t>
    <phoneticPr fontId="1" type="noConversion"/>
  </si>
  <si>
    <t>누계</t>
    <phoneticPr fontId="1" type="noConversion"/>
  </si>
  <si>
    <t>여수</t>
    <phoneticPr fontId="3" type="noConversion"/>
  </si>
  <si>
    <t>고흥</t>
    <phoneticPr fontId="1" type="noConversion"/>
  </si>
  <si>
    <t>보성</t>
    <phoneticPr fontId="1" type="noConversion"/>
  </si>
  <si>
    <t>완도</t>
    <phoneticPr fontId="1" type="noConversion"/>
  </si>
  <si>
    <t>강진</t>
    <phoneticPr fontId="1" type="noConversion"/>
  </si>
  <si>
    <t>목포</t>
    <phoneticPr fontId="1" type="noConversion"/>
  </si>
  <si>
    <t>신안</t>
    <phoneticPr fontId="1" type="noConversion"/>
  </si>
  <si>
    <t>진도</t>
    <phoneticPr fontId="1" type="noConversion"/>
  </si>
  <si>
    <t>해남</t>
    <phoneticPr fontId="1" type="noConversion"/>
  </si>
  <si>
    <t>무안</t>
    <phoneticPr fontId="1" type="noConversion"/>
  </si>
  <si>
    <t>영광</t>
    <phoneticPr fontId="1" type="noConversion"/>
  </si>
  <si>
    <t>비 고</t>
    <phoneticPr fontId="1" type="noConversion"/>
  </si>
  <si>
    <t>1. 도서별 만성질환자 현황</t>
    <phoneticPr fontId="1" type="noConversion"/>
  </si>
  <si>
    <r>
      <t>2</t>
    </r>
    <r>
      <rPr>
        <sz val="11"/>
        <rFont val="돋움"/>
        <family val="3"/>
        <charset val="129"/>
      </rPr>
      <t>월</t>
    </r>
  </si>
  <si>
    <r>
      <t>3</t>
    </r>
    <r>
      <rPr>
        <sz val="11"/>
        <rFont val="돋움"/>
        <family val="3"/>
        <charset val="129"/>
      </rPr>
      <t>월</t>
    </r>
  </si>
  <si>
    <r>
      <t>1</t>
    </r>
    <r>
      <rPr>
        <sz val="11"/>
        <rFont val="돋움"/>
        <family val="3"/>
        <charset val="129"/>
      </rPr>
      <t>월</t>
    </r>
    <phoneticPr fontId="3" type="noConversion"/>
  </si>
  <si>
    <r>
      <t>4</t>
    </r>
    <r>
      <rPr>
        <sz val="11"/>
        <rFont val="돋움"/>
        <family val="3"/>
        <charset val="129"/>
      </rPr>
      <t>월</t>
    </r>
    <phoneticPr fontId="1" type="noConversion"/>
  </si>
  <si>
    <t>계</t>
    <phoneticPr fontId="1" type="noConversion"/>
  </si>
  <si>
    <t>고혈압(수축기혈압140이상, 이완기혈압90이상)</t>
    <phoneticPr fontId="1" type="noConversion"/>
  </si>
  <si>
    <t>완도군 노화읍 마삭도</t>
    <phoneticPr fontId="1" type="noConversion"/>
  </si>
  <si>
    <t>완도군 보길면 예작도</t>
    <phoneticPr fontId="1" type="noConversion"/>
  </si>
  <si>
    <t>완도군 소안면 당사도</t>
    <phoneticPr fontId="1" type="noConversion"/>
  </si>
  <si>
    <t>완도군 소안면 구도</t>
    <phoneticPr fontId="1" type="noConversion"/>
  </si>
  <si>
    <t>3월 10일</t>
    <phoneticPr fontId="1" type="noConversion"/>
  </si>
  <si>
    <t>3월 9일</t>
    <phoneticPr fontId="1" type="noConversion"/>
  </si>
  <si>
    <t>여수시 삼산면 광도</t>
    <phoneticPr fontId="1" type="noConversion"/>
  </si>
  <si>
    <t>여수시 삼산면 평도</t>
    <phoneticPr fontId="1" type="noConversion"/>
  </si>
  <si>
    <t>여수시 삼산면 소거문도</t>
    <phoneticPr fontId="1" type="noConversion"/>
  </si>
  <si>
    <t>여수시 남면 소횡간도</t>
    <phoneticPr fontId="1" type="noConversion"/>
  </si>
  <si>
    <t>3월 11일</t>
  </si>
  <si>
    <t>3월 12일</t>
  </si>
  <si>
    <t>여수시 남면 나발도</t>
    <phoneticPr fontId="1" type="noConversion"/>
  </si>
  <si>
    <t>3월 15일</t>
    <phoneticPr fontId="1" type="noConversion"/>
  </si>
  <si>
    <t>여수시 남면 소두라도</t>
    <phoneticPr fontId="1" type="noConversion"/>
  </si>
  <si>
    <t>3월 16일</t>
  </si>
  <si>
    <t>여수시 화정면 제도</t>
    <phoneticPr fontId="1" type="noConversion"/>
  </si>
  <si>
    <t>3월 17일</t>
  </si>
  <si>
    <t>진도군 조도면 맹골도</t>
    <phoneticPr fontId="1" type="noConversion"/>
  </si>
  <si>
    <t>진도군 조도면 죽도</t>
    <phoneticPr fontId="1" type="noConversion"/>
  </si>
  <si>
    <t>진도군 조도면 곽도</t>
    <phoneticPr fontId="1" type="noConversion"/>
  </si>
  <si>
    <t>진도군 조도면 상하죽도</t>
    <phoneticPr fontId="1" type="noConversion"/>
  </si>
  <si>
    <t>3월 10일</t>
    <phoneticPr fontId="1" type="noConversion"/>
  </si>
  <si>
    <t>신안군 증도면 소악도</t>
    <phoneticPr fontId="1" type="noConversion"/>
  </si>
  <si>
    <t>3월 11일</t>
    <phoneticPr fontId="1" type="noConversion"/>
  </si>
  <si>
    <t>신안군 증도면 대기점도</t>
    <phoneticPr fontId="1" type="noConversion"/>
  </si>
  <si>
    <t>신안군 증도면 소기점도</t>
    <phoneticPr fontId="1" type="noConversion"/>
  </si>
  <si>
    <t>신안군 하의면 개도</t>
    <phoneticPr fontId="1" type="noConversion"/>
  </si>
  <si>
    <t>3월 12일</t>
    <phoneticPr fontId="1" type="noConversion"/>
  </si>
  <si>
    <t>신안군 하의면 장병도</t>
    <phoneticPr fontId="1" type="noConversion"/>
  </si>
  <si>
    <t>신안군 도초면 동소우이도</t>
    <phoneticPr fontId="1" type="noConversion"/>
  </si>
  <si>
    <t>신안군 하의면 사치도</t>
    <phoneticPr fontId="1" type="noConversion"/>
  </si>
  <si>
    <t>신안군 도초면 서소우이도</t>
    <phoneticPr fontId="1" type="noConversion"/>
  </si>
  <si>
    <t xml:space="preserve"> 진도군 조도면 슬도</t>
    <phoneticPr fontId="1" type="noConversion"/>
  </si>
  <si>
    <t>3월 16일</t>
    <phoneticPr fontId="1" type="noConversion"/>
  </si>
  <si>
    <t>진도군 조도면 독거도</t>
    <phoneticPr fontId="1" type="noConversion"/>
  </si>
  <si>
    <t>진도군 조도면 탄항도</t>
    <phoneticPr fontId="1" type="noConversion"/>
  </si>
  <si>
    <t>진도군 조도면 혈도</t>
    <phoneticPr fontId="1" type="noConversion"/>
  </si>
  <si>
    <t>신안군 도초면 청등도</t>
    <phoneticPr fontId="1" type="noConversion"/>
  </si>
  <si>
    <t>3월 17일</t>
    <phoneticPr fontId="1" type="noConversion"/>
  </si>
  <si>
    <t>3월 17일</t>
    <phoneticPr fontId="1" type="noConversion"/>
  </si>
  <si>
    <t>신안군 도초면 죽항도</t>
    <phoneticPr fontId="1" type="noConversion"/>
  </si>
  <si>
    <t>영광군 낙월면 대석만도</t>
    <phoneticPr fontId="1" type="noConversion"/>
  </si>
  <si>
    <t>3월 18일</t>
    <phoneticPr fontId="1" type="noConversion"/>
  </si>
  <si>
    <t>영광군 낙월면 소각시도</t>
    <phoneticPr fontId="1" type="noConversion"/>
  </si>
  <si>
    <t>영광군 낙월면 각이도</t>
    <phoneticPr fontId="1" type="noConversion"/>
  </si>
  <si>
    <t>영광군 낙월면 횡도</t>
    <phoneticPr fontId="1" type="noConversion"/>
  </si>
  <si>
    <t>목포시 유달동 율도1구</t>
    <phoneticPr fontId="1" type="noConversion"/>
  </si>
  <si>
    <t>3월 19일</t>
    <phoneticPr fontId="1" type="noConversion"/>
  </si>
  <si>
    <t>목포시 유달동 율도2구</t>
    <phoneticPr fontId="1" type="noConversion"/>
  </si>
  <si>
    <t>2. 월별 만성질환자 실적</t>
    <phoneticPr fontId="1" type="noConversion"/>
  </si>
  <si>
    <t xml:space="preserve">3. 시군별 만성질환자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</si>
</sst>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7" formatCode="yy\.mm\.dd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2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9"/>
      <name val="돋움"/>
      <family val="3"/>
      <charset val="129"/>
    </font>
    <font>
      <sz val="10"/>
      <name val="돋움"/>
      <family val="3"/>
      <charset val="129"/>
    </font>
    <font>
      <b/>
      <sz val="22"/>
      <color theme="1"/>
      <name val="돋움"/>
      <family val="3"/>
      <charset val="129"/>
    </font>
    <font>
      <sz val="11"/>
      <name val="Arial"/>
      <family val="2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41" fontId="2" fillId="0" borderId="0" xfId="2" applyNumberFormat="1" applyFont="1" applyAlignment="1"/>
    <xf numFmtId="41" fontId="2" fillId="2" borderId="0" xfId="2" applyNumberFormat="1" applyFont="1" applyFill="1" applyAlignment="1"/>
    <xf numFmtId="41" fontId="2" fillId="0" borderId="0" xfId="2" applyNumberFormat="1" applyFont="1" applyFill="1" applyAlignment="1"/>
    <xf numFmtId="41" fontId="10" fillId="0" borderId="0" xfId="2" applyNumberFormat="1" applyFont="1" applyAlignment="1"/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7" fontId="4" fillId="0" borderId="9" xfId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horizontal="center" vertical="center" wrapText="1"/>
    </xf>
    <xf numFmtId="41" fontId="2" fillId="0" borderId="8" xfId="2" applyNumberFormat="1" applyFont="1" applyFill="1" applyBorder="1" applyAlignment="1">
      <alignment horizontal="center" vertical="center"/>
    </xf>
    <xf numFmtId="41" fontId="2" fillId="0" borderId="8" xfId="2" applyNumberFormat="1" applyFont="1" applyBorder="1" applyAlignment="1">
      <alignment horizontal="center" vertical="center"/>
    </xf>
    <xf numFmtId="41" fontId="2" fillId="2" borderId="8" xfId="2" applyNumberFormat="1" applyFont="1" applyFill="1" applyBorder="1" applyAlignment="1">
      <alignment horizontal="center" vertical="center"/>
    </xf>
    <xf numFmtId="41" fontId="2" fillId="0" borderId="9" xfId="2" applyNumberFormat="1" applyFont="1" applyBorder="1" applyAlignment="1">
      <alignment horizontal="center" vertical="center"/>
    </xf>
    <xf numFmtId="41" fontId="13" fillId="0" borderId="7" xfId="2" applyNumberFormat="1" applyFont="1" applyBorder="1" applyAlignment="1">
      <alignment horizontal="center" vertical="center"/>
    </xf>
    <xf numFmtId="41" fontId="2" fillId="0" borderId="9" xfId="2" applyNumberFormat="1" applyFont="1" applyBorder="1" applyAlignment="1"/>
    <xf numFmtId="41" fontId="13" fillId="0" borderId="10" xfId="2" applyNumberFormat="1" applyFont="1" applyBorder="1" applyAlignment="1">
      <alignment horizontal="center" vertical="center"/>
    </xf>
    <xf numFmtId="41" fontId="2" fillId="2" borderId="11" xfId="2" applyNumberFormat="1" applyFont="1" applyFill="1" applyBorder="1" applyAlignment="1">
      <alignment horizontal="center" vertical="center"/>
    </xf>
    <xf numFmtId="41" fontId="2" fillId="0" borderId="11" xfId="2" applyNumberFormat="1" applyFont="1" applyFill="1" applyBorder="1" applyAlignment="1">
      <alignment horizontal="center" vertical="center"/>
    </xf>
    <xf numFmtId="41" fontId="2" fillId="0" borderId="11" xfId="2" applyNumberFormat="1" applyFont="1" applyBorder="1" applyAlignment="1">
      <alignment horizontal="center" vertical="center"/>
    </xf>
    <xf numFmtId="41" fontId="2" fillId="0" borderId="12" xfId="2" applyNumberFormat="1" applyFont="1" applyBorder="1" applyAlignment="1"/>
    <xf numFmtId="41" fontId="2" fillId="0" borderId="14" xfId="2" applyNumberFormat="1" applyFont="1" applyFill="1" applyBorder="1" applyAlignment="1">
      <alignment horizontal="center" vertical="center"/>
    </xf>
    <xf numFmtId="41" fontId="2" fillId="0" borderId="14" xfId="2" applyNumberFormat="1" applyFont="1" applyBorder="1" applyAlignment="1">
      <alignment horizontal="center" vertical="center"/>
    </xf>
    <xf numFmtId="41" fontId="13" fillId="0" borderId="19" xfId="2" applyNumberFormat="1" applyFont="1" applyBorder="1" applyAlignment="1">
      <alignment horizontal="center" vertical="center" wrapText="1"/>
    </xf>
    <xf numFmtId="41" fontId="2" fillId="2" borderId="20" xfId="2" applyNumberFormat="1" applyFont="1" applyFill="1" applyBorder="1" applyAlignment="1">
      <alignment horizontal="center" vertical="center"/>
    </xf>
    <xf numFmtId="41" fontId="2" fillId="0" borderId="20" xfId="2" applyNumberFormat="1" applyFont="1" applyFill="1" applyBorder="1" applyAlignment="1">
      <alignment horizontal="center" vertical="center"/>
    </xf>
    <xf numFmtId="41" fontId="2" fillId="0" borderId="20" xfId="2" applyNumberFormat="1" applyFont="1" applyBorder="1" applyAlignment="1">
      <alignment horizontal="center" vertical="center"/>
    </xf>
    <xf numFmtId="41" fontId="2" fillId="0" borderId="21" xfId="2" applyNumberFormat="1" applyFont="1" applyBorder="1" applyAlignment="1">
      <alignment horizontal="center" vertical="center"/>
    </xf>
    <xf numFmtId="41" fontId="2" fillId="0" borderId="22" xfId="2" applyNumberFormat="1" applyFont="1" applyBorder="1" applyAlignment="1">
      <alignment horizontal="center" vertical="center"/>
    </xf>
    <xf numFmtId="41" fontId="2" fillId="2" borderId="23" xfId="2" applyNumberFormat="1" applyFont="1" applyFill="1" applyBorder="1" applyAlignment="1">
      <alignment horizontal="center" vertical="center"/>
    </xf>
    <xf numFmtId="41" fontId="2" fillId="0" borderId="23" xfId="2" applyNumberFormat="1" applyFont="1" applyFill="1" applyBorder="1" applyAlignment="1">
      <alignment horizontal="center" vertical="center"/>
    </xf>
    <xf numFmtId="41" fontId="2" fillId="0" borderId="23" xfId="2" applyNumberFormat="1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center" vertical="center"/>
    </xf>
    <xf numFmtId="41" fontId="14" fillId="2" borderId="14" xfId="2" applyNumberFormat="1" applyFont="1" applyFill="1" applyBorder="1" applyAlignment="1">
      <alignment horizontal="center" vertical="center"/>
    </xf>
    <xf numFmtId="41" fontId="14" fillId="0" borderId="14" xfId="2" applyNumberFormat="1" applyFont="1" applyBorder="1" applyAlignment="1">
      <alignment horizontal="center" vertical="center"/>
    </xf>
    <xf numFmtId="41" fontId="2" fillId="0" borderId="20" xfId="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1" fontId="12" fillId="0" borderId="0" xfId="3" applyNumberFormat="1" applyFont="1" applyBorder="1" applyAlignment="1">
      <alignment horizontal="left" vertical="center"/>
    </xf>
    <xf numFmtId="41" fontId="2" fillId="0" borderId="6" xfId="2" applyNumberFormat="1" applyFont="1" applyBorder="1" applyAlignment="1">
      <alignment horizontal="center" vertical="center"/>
    </xf>
    <xf numFmtId="41" fontId="2" fillId="0" borderId="15" xfId="2" applyNumberFormat="1" applyFont="1" applyBorder="1" applyAlignment="1">
      <alignment horizontal="center" vertical="center"/>
    </xf>
    <xf numFmtId="41" fontId="2" fillId="0" borderId="4" xfId="2" applyNumberFormat="1" applyFont="1" applyBorder="1" applyAlignment="1">
      <alignment horizontal="center" vertical="center"/>
    </xf>
    <xf numFmtId="41" fontId="2" fillId="0" borderId="13" xfId="2" applyNumberFormat="1" applyFont="1" applyBorder="1" applyAlignment="1">
      <alignment horizontal="center" vertical="center"/>
    </xf>
    <xf numFmtId="41" fontId="2" fillId="2" borderId="5" xfId="2" applyNumberFormat="1" applyFont="1" applyFill="1" applyBorder="1" applyAlignment="1">
      <alignment horizontal="center" vertical="center"/>
    </xf>
    <xf numFmtId="41" fontId="2" fillId="2" borderId="14" xfId="2" applyNumberFormat="1" applyFont="1" applyFill="1" applyBorder="1" applyAlignment="1">
      <alignment horizontal="center" vertical="center"/>
    </xf>
    <xf numFmtId="41" fontId="2" fillId="0" borderId="5" xfId="2" applyNumberFormat="1" applyFont="1" applyBorder="1" applyAlignment="1">
      <alignment horizontal="center" vertical="center"/>
    </xf>
    <xf numFmtId="41" fontId="14" fillId="0" borderId="5" xfId="2" applyNumberFormat="1" applyFont="1" applyBorder="1" applyAlignment="1">
      <alignment horizontal="center" vertical="center"/>
    </xf>
    <xf numFmtId="41" fontId="14" fillId="0" borderId="14" xfId="2" applyNumberFormat="1" applyFont="1" applyBorder="1" applyAlignment="1">
      <alignment horizontal="center" vertical="center"/>
    </xf>
    <xf numFmtId="41" fontId="14" fillId="2" borderId="5" xfId="2" applyNumberFormat="1" applyFont="1" applyFill="1" applyBorder="1" applyAlignment="1">
      <alignment horizontal="center" vertical="center"/>
    </xf>
    <xf numFmtId="41" fontId="14" fillId="2" borderId="14" xfId="2" applyNumberFormat="1" applyFont="1" applyFill="1" applyBorder="1" applyAlignment="1">
      <alignment horizontal="center" vertical="center"/>
    </xf>
    <xf numFmtId="41" fontId="14" fillId="0" borderId="6" xfId="2" applyNumberFormat="1" applyFont="1" applyBorder="1" applyAlignment="1">
      <alignment horizontal="center" vertical="center"/>
    </xf>
    <xf numFmtId="41" fontId="14" fillId="0" borderId="15" xfId="2" applyNumberFormat="1" applyFont="1" applyBorder="1" applyAlignment="1">
      <alignment horizontal="center" vertical="center"/>
    </xf>
  </cellXfs>
  <cellStyles count="4">
    <cellStyle name="백분율" xfId="2" builtinId="5"/>
    <cellStyle name="요약" xfId="3" builtinId="25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106" zoomScaleNormal="106" workbookViewId="0">
      <selection sqref="A1:I1"/>
    </sheetView>
  </sheetViews>
  <sheetFormatPr defaultRowHeight="16.5" x14ac:dyDescent="0.3"/>
  <cols>
    <col min="1" max="1" width="5.875" style="1" customWidth="1"/>
    <col min="2" max="2" width="22.875" style="1" customWidth="1"/>
    <col min="3" max="8" width="14.625" style="1" customWidth="1"/>
    <col min="9" max="9" width="10.5" style="1" customWidth="1"/>
    <col min="10" max="16384" width="9" style="1"/>
  </cols>
  <sheetData>
    <row r="1" spans="1:9" ht="50.1" customHeight="1" thickBot="1" x14ac:dyDescent="0.35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spans="1:9" ht="30" customHeight="1" x14ac:dyDescent="0.3">
      <c r="A2" s="54" t="s">
        <v>7</v>
      </c>
      <c r="B2" s="49" t="s">
        <v>1</v>
      </c>
      <c r="C2" s="49" t="s">
        <v>5</v>
      </c>
      <c r="D2" s="49"/>
      <c r="E2" s="49"/>
      <c r="F2" s="49"/>
      <c r="G2" s="49"/>
      <c r="H2" s="49"/>
      <c r="I2" s="51" t="s">
        <v>37</v>
      </c>
    </row>
    <row r="3" spans="1:9" ht="30" customHeight="1" x14ac:dyDescent="0.3">
      <c r="A3" s="55"/>
      <c r="B3" s="48"/>
      <c r="C3" s="48" t="s">
        <v>44</v>
      </c>
      <c r="D3" s="48"/>
      <c r="E3" s="48"/>
      <c r="F3" s="48" t="s">
        <v>6</v>
      </c>
      <c r="G3" s="48"/>
      <c r="H3" s="48"/>
      <c r="I3" s="52"/>
    </row>
    <row r="4" spans="1:9" ht="30" customHeight="1" thickBot="1" x14ac:dyDescent="0.35">
      <c r="A4" s="56"/>
      <c r="B4" s="50"/>
      <c r="C4" s="10" t="s">
        <v>2</v>
      </c>
      <c r="D4" s="10" t="s">
        <v>3</v>
      </c>
      <c r="E4" s="10" t="s">
        <v>4</v>
      </c>
      <c r="F4" s="10" t="s">
        <v>2</v>
      </c>
      <c r="G4" s="10" t="s">
        <v>3</v>
      </c>
      <c r="H4" s="10" t="s">
        <v>4</v>
      </c>
      <c r="I4" s="53"/>
    </row>
    <row r="5" spans="1:9" ht="24" customHeight="1" x14ac:dyDescent="0.3">
      <c r="A5" s="11">
        <v>1</v>
      </c>
      <c r="B5" s="12" t="s">
        <v>45</v>
      </c>
      <c r="C5" s="12">
        <v>9</v>
      </c>
      <c r="D5" s="12">
        <v>5</v>
      </c>
      <c r="E5" s="12">
        <v>3</v>
      </c>
      <c r="F5" s="12">
        <v>2</v>
      </c>
      <c r="G5" s="12">
        <v>0</v>
      </c>
      <c r="H5" s="12">
        <v>0</v>
      </c>
      <c r="I5" s="13" t="s">
        <v>50</v>
      </c>
    </row>
    <row r="6" spans="1:9" ht="24" customHeight="1" x14ac:dyDescent="0.3">
      <c r="A6" s="7">
        <v>2</v>
      </c>
      <c r="B6" s="6" t="s">
        <v>46</v>
      </c>
      <c r="C6" s="6">
        <v>3</v>
      </c>
      <c r="D6" s="6">
        <v>2</v>
      </c>
      <c r="E6" s="6">
        <v>2</v>
      </c>
      <c r="F6" s="6">
        <v>2</v>
      </c>
      <c r="G6" s="6">
        <v>2</v>
      </c>
      <c r="H6" s="6">
        <v>2</v>
      </c>
      <c r="I6" s="8" t="s">
        <v>49</v>
      </c>
    </row>
    <row r="7" spans="1:9" ht="24" customHeight="1" x14ac:dyDescent="0.3">
      <c r="A7" s="7">
        <v>3</v>
      </c>
      <c r="B7" s="6" t="s">
        <v>47</v>
      </c>
      <c r="C7" s="6">
        <v>8</v>
      </c>
      <c r="D7" s="6">
        <v>0</v>
      </c>
      <c r="E7" s="6">
        <v>0</v>
      </c>
      <c r="F7" s="6">
        <v>1</v>
      </c>
      <c r="G7" s="6">
        <v>0</v>
      </c>
      <c r="H7" s="6">
        <v>0</v>
      </c>
      <c r="I7" s="8" t="s">
        <v>49</v>
      </c>
    </row>
    <row r="8" spans="1:9" ht="24" customHeight="1" x14ac:dyDescent="0.3">
      <c r="A8" s="7">
        <v>4</v>
      </c>
      <c r="B8" s="6" t="s">
        <v>48</v>
      </c>
      <c r="C8" s="6">
        <v>12</v>
      </c>
      <c r="D8" s="6">
        <v>5</v>
      </c>
      <c r="E8" s="6">
        <v>1</v>
      </c>
      <c r="F8" s="6">
        <v>4</v>
      </c>
      <c r="G8" s="6">
        <v>4</v>
      </c>
      <c r="H8" s="6">
        <v>4</v>
      </c>
      <c r="I8" s="8" t="s">
        <v>49</v>
      </c>
    </row>
    <row r="9" spans="1:9" ht="24" customHeight="1" x14ac:dyDescent="0.3">
      <c r="A9" s="7">
        <v>5</v>
      </c>
      <c r="B9" s="6" t="s">
        <v>51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8" t="s">
        <v>55</v>
      </c>
    </row>
    <row r="10" spans="1:9" ht="24" customHeight="1" x14ac:dyDescent="0.3">
      <c r="A10" s="7">
        <v>6</v>
      </c>
      <c r="B10" s="6" t="s">
        <v>52</v>
      </c>
      <c r="C10" s="6">
        <v>9</v>
      </c>
      <c r="D10" s="6">
        <v>0</v>
      </c>
      <c r="E10" s="6">
        <v>0</v>
      </c>
      <c r="F10" s="6">
        <v>2</v>
      </c>
      <c r="G10" s="6">
        <v>0</v>
      </c>
      <c r="H10" s="6">
        <v>0</v>
      </c>
      <c r="I10" s="8" t="s">
        <v>55</v>
      </c>
    </row>
    <row r="11" spans="1:9" ht="24" customHeight="1" x14ac:dyDescent="0.3">
      <c r="A11" s="7">
        <v>7</v>
      </c>
      <c r="B11" s="6" t="s">
        <v>53</v>
      </c>
      <c r="C11" s="6">
        <v>8</v>
      </c>
      <c r="D11" s="6">
        <v>0</v>
      </c>
      <c r="E11" s="6">
        <v>0</v>
      </c>
      <c r="F11" s="6">
        <v>2</v>
      </c>
      <c r="G11" s="6">
        <v>0</v>
      </c>
      <c r="H11" s="6">
        <v>0</v>
      </c>
      <c r="I11" s="8" t="s">
        <v>55</v>
      </c>
    </row>
    <row r="12" spans="1:9" ht="24" customHeight="1" x14ac:dyDescent="0.3">
      <c r="A12" s="7">
        <v>8</v>
      </c>
      <c r="B12" s="43" t="s">
        <v>54</v>
      </c>
      <c r="C12" s="43">
        <v>4</v>
      </c>
      <c r="D12" s="6">
        <v>0</v>
      </c>
      <c r="E12" s="6">
        <v>0</v>
      </c>
      <c r="F12" s="43">
        <v>1</v>
      </c>
      <c r="G12" s="6">
        <v>0</v>
      </c>
      <c r="H12" s="6">
        <v>0</v>
      </c>
      <c r="I12" s="8" t="s">
        <v>56</v>
      </c>
    </row>
    <row r="13" spans="1:9" ht="24" customHeight="1" x14ac:dyDescent="0.3">
      <c r="A13" s="7">
        <v>9</v>
      </c>
      <c r="B13" s="6" t="s">
        <v>57</v>
      </c>
      <c r="C13" s="6">
        <v>6</v>
      </c>
      <c r="D13" s="6">
        <v>2</v>
      </c>
      <c r="E13" s="6">
        <v>2</v>
      </c>
      <c r="F13" s="6">
        <v>3</v>
      </c>
      <c r="G13" s="6">
        <v>0</v>
      </c>
      <c r="H13" s="6">
        <v>0</v>
      </c>
      <c r="I13" s="8" t="s">
        <v>58</v>
      </c>
    </row>
    <row r="14" spans="1:9" ht="24" customHeight="1" x14ac:dyDescent="0.3">
      <c r="A14" s="7">
        <v>10</v>
      </c>
      <c r="B14" s="6" t="s">
        <v>59</v>
      </c>
      <c r="C14" s="6">
        <v>4</v>
      </c>
      <c r="D14" s="6">
        <v>1</v>
      </c>
      <c r="E14" s="6">
        <v>0</v>
      </c>
      <c r="F14" s="6">
        <v>1</v>
      </c>
      <c r="G14" s="6">
        <v>1</v>
      </c>
      <c r="H14" s="6">
        <v>1</v>
      </c>
      <c r="I14" s="8" t="s">
        <v>60</v>
      </c>
    </row>
    <row r="15" spans="1:9" ht="24" customHeight="1" x14ac:dyDescent="0.3">
      <c r="A15" s="7">
        <v>11</v>
      </c>
      <c r="B15" s="6" t="s">
        <v>61</v>
      </c>
      <c r="C15" s="6">
        <v>15</v>
      </c>
      <c r="D15" s="6">
        <v>9</v>
      </c>
      <c r="E15" s="6">
        <v>5</v>
      </c>
      <c r="F15" s="6">
        <v>4</v>
      </c>
      <c r="G15" s="6">
        <v>1</v>
      </c>
      <c r="H15" s="6">
        <v>1</v>
      </c>
      <c r="I15" s="8" t="s">
        <v>62</v>
      </c>
    </row>
    <row r="16" spans="1:9" ht="24" customHeight="1" x14ac:dyDescent="0.3">
      <c r="A16" s="7">
        <v>12</v>
      </c>
      <c r="B16" s="6" t="s">
        <v>63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 t="s">
        <v>50</v>
      </c>
    </row>
    <row r="17" spans="1:9" ht="24" customHeight="1" x14ac:dyDescent="0.3">
      <c r="A17" s="7">
        <v>13</v>
      </c>
      <c r="B17" s="6" t="s">
        <v>64</v>
      </c>
      <c r="C17" s="6">
        <v>5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8" t="s">
        <v>50</v>
      </c>
    </row>
    <row r="18" spans="1:9" ht="24" customHeight="1" x14ac:dyDescent="0.3">
      <c r="A18" s="7">
        <v>14</v>
      </c>
      <c r="B18" s="6" t="s">
        <v>65</v>
      </c>
      <c r="C18" s="6">
        <v>3</v>
      </c>
      <c r="D18" s="6">
        <v>0</v>
      </c>
      <c r="E18" s="6">
        <v>0</v>
      </c>
      <c r="F18" s="6">
        <v>1</v>
      </c>
      <c r="G18" s="6">
        <v>0</v>
      </c>
      <c r="H18" s="6">
        <v>0</v>
      </c>
      <c r="I18" s="8" t="s">
        <v>50</v>
      </c>
    </row>
    <row r="19" spans="1:9" ht="24" customHeight="1" x14ac:dyDescent="0.3">
      <c r="A19" s="7">
        <v>15</v>
      </c>
      <c r="B19" s="6" t="s">
        <v>66</v>
      </c>
      <c r="C19" s="6">
        <v>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8" t="s">
        <v>67</v>
      </c>
    </row>
    <row r="20" spans="1:9" ht="24" customHeight="1" x14ac:dyDescent="0.3">
      <c r="A20" s="7">
        <v>16</v>
      </c>
      <c r="B20" s="6" t="s">
        <v>68</v>
      </c>
      <c r="C20" s="6">
        <v>6</v>
      </c>
      <c r="D20" s="6">
        <v>0</v>
      </c>
      <c r="E20" s="6">
        <v>0</v>
      </c>
      <c r="F20" s="6">
        <v>3</v>
      </c>
      <c r="G20" s="6">
        <v>0</v>
      </c>
      <c r="H20" s="6">
        <v>0</v>
      </c>
      <c r="I20" s="8" t="s">
        <v>69</v>
      </c>
    </row>
    <row r="21" spans="1:9" ht="24" customHeight="1" x14ac:dyDescent="0.3">
      <c r="A21" s="7">
        <v>17</v>
      </c>
      <c r="B21" s="6" t="s">
        <v>70</v>
      </c>
      <c r="C21" s="6">
        <v>14</v>
      </c>
      <c r="D21" s="6">
        <v>0</v>
      </c>
      <c r="E21" s="6">
        <v>0</v>
      </c>
      <c r="F21" s="6">
        <v>2</v>
      </c>
      <c r="G21" s="6">
        <v>0</v>
      </c>
      <c r="H21" s="6">
        <v>0</v>
      </c>
      <c r="I21" s="8" t="s">
        <v>69</v>
      </c>
    </row>
    <row r="22" spans="1:9" ht="24" customHeight="1" x14ac:dyDescent="0.3">
      <c r="A22" s="7">
        <v>18</v>
      </c>
      <c r="B22" s="6" t="s">
        <v>71</v>
      </c>
      <c r="C22" s="6">
        <v>2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8" t="s">
        <v>69</v>
      </c>
    </row>
    <row r="23" spans="1:9" ht="24" customHeight="1" x14ac:dyDescent="0.3">
      <c r="A23" s="7">
        <v>19</v>
      </c>
      <c r="B23" s="6" t="s">
        <v>72</v>
      </c>
      <c r="C23" s="6">
        <v>5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8" t="s">
        <v>73</v>
      </c>
    </row>
    <row r="24" spans="1:9" ht="24" customHeight="1" x14ac:dyDescent="0.3">
      <c r="A24" s="7">
        <v>20</v>
      </c>
      <c r="B24" s="6" t="s">
        <v>74</v>
      </c>
      <c r="C24" s="6">
        <v>9</v>
      </c>
      <c r="D24" s="6">
        <v>0</v>
      </c>
      <c r="E24" s="6">
        <v>0</v>
      </c>
      <c r="F24" s="6">
        <v>2</v>
      </c>
      <c r="G24" s="6">
        <v>0</v>
      </c>
      <c r="H24" s="6">
        <v>0</v>
      </c>
      <c r="I24" s="8" t="s">
        <v>73</v>
      </c>
    </row>
    <row r="25" spans="1:9" ht="24" customHeight="1" x14ac:dyDescent="0.3">
      <c r="A25" s="7">
        <v>21</v>
      </c>
      <c r="B25" s="46" t="s">
        <v>75</v>
      </c>
      <c r="C25" s="6">
        <v>2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8" t="s">
        <v>58</v>
      </c>
    </row>
    <row r="26" spans="1:9" ht="24" customHeight="1" x14ac:dyDescent="0.3">
      <c r="A26" s="7">
        <v>22</v>
      </c>
      <c r="B26" s="46" t="s">
        <v>76</v>
      </c>
      <c r="C26" s="6">
        <v>16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 t="s">
        <v>58</v>
      </c>
    </row>
    <row r="27" spans="1:9" ht="24" customHeight="1" x14ac:dyDescent="0.3">
      <c r="A27" s="7">
        <v>23</v>
      </c>
      <c r="B27" s="46" t="s">
        <v>77</v>
      </c>
      <c r="C27" s="6">
        <v>4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8" t="s">
        <v>58</v>
      </c>
    </row>
    <row r="28" spans="1:9" ht="24" customHeight="1" x14ac:dyDescent="0.3">
      <c r="A28" s="7">
        <v>24</v>
      </c>
      <c r="B28" s="6" t="s">
        <v>78</v>
      </c>
      <c r="C28" s="6">
        <v>7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8" t="s">
        <v>79</v>
      </c>
    </row>
    <row r="29" spans="1:9" ht="24" customHeight="1" x14ac:dyDescent="0.3">
      <c r="A29" s="7">
        <v>25</v>
      </c>
      <c r="B29" s="6" t="s">
        <v>80</v>
      </c>
      <c r="C29" s="6">
        <v>3</v>
      </c>
      <c r="D29" s="6">
        <v>0</v>
      </c>
      <c r="E29" s="6">
        <v>0</v>
      </c>
      <c r="F29" s="6">
        <v>2</v>
      </c>
      <c r="G29" s="6">
        <v>0</v>
      </c>
      <c r="H29" s="6">
        <v>0</v>
      </c>
      <c r="I29" s="8" t="s">
        <v>79</v>
      </c>
    </row>
    <row r="30" spans="1:9" ht="24" customHeight="1" x14ac:dyDescent="0.3">
      <c r="A30" s="7">
        <v>26</v>
      </c>
      <c r="B30" s="6" t="s">
        <v>81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8" t="s">
        <v>79</v>
      </c>
    </row>
    <row r="31" spans="1:9" ht="24" customHeight="1" x14ac:dyDescent="0.3">
      <c r="A31" s="7">
        <v>27</v>
      </c>
      <c r="B31" s="6" t="s">
        <v>82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8" t="s">
        <v>79</v>
      </c>
    </row>
    <row r="32" spans="1:9" ht="24" customHeight="1" x14ac:dyDescent="0.3">
      <c r="A32" s="7">
        <v>28</v>
      </c>
      <c r="B32" s="6" t="s">
        <v>83</v>
      </c>
      <c r="C32" s="6">
        <v>7</v>
      </c>
      <c r="D32" s="6">
        <v>0</v>
      </c>
      <c r="E32" s="6">
        <v>0</v>
      </c>
      <c r="F32" s="6">
        <v>4</v>
      </c>
      <c r="G32" s="6">
        <v>0</v>
      </c>
      <c r="H32" s="6">
        <v>0</v>
      </c>
      <c r="I32" s="8" t="s">
        <v>85</v>
      </c>
    </row>
    <row r="33" spans="1:9" ht="24" customHeight="1" x14ac:dyDescent="0.3">
      <c r="A33" s="7">
        <v>29</v>
      </c>
      <c r="B33" s="6" t="s">
        <v>86</v>
      </c>
      <c r="C33" s="45">
        <v>5</v>
      </c>
      <c r="D33" s="45">
        <v>0</v>
      </c>
      <c r="E33" s="45">
        <v>0</v>
      </c>
      <c r="F33" s="45">
        <v>2</v>
      </c>
      <c r="G33" s="45">
        <v>0</v>
      </c>
      <c r="H33" s="45">
        <v>0</v>
      </c>
      <c r="I33" s="8" t="s">
        <v>84</v>
      </c>
    </row>
    <row r="34" spans="1:9" ht="24" customHeight="1" x14ac:dyDescent="0.3">
      <c r="A34" s="7">
        <v>30</v>
      </c>
      <c r="B34" s="44" t="s">
        <v>87</v>
      </c>
      <c r="C34" s="44">
        <v>1</v>
      </c>
      <c r="D34" s="44">
        <v>0</v>
      </c>
      <c r="E34" s="44">
        <v>0</v>
      </c>
      <c r="F34" s="44">
        <v>2</v>
      </c>
      <c r="G34" s="44">
        <v>0</v>
      </c>
      <c r="H34" s="44">
        <v>0</v>
      </c>
      <c r="I34" s="8" t="s">
        <v>88</v>
      </c>
    </row>
    <row r="35" spans="1:9" ht="24" customHeight="1" x14ac:dyDescent="0.3">
      <c r="A35" s="7">
        <v>31</v>
      </c>
      <c r="B35" s="44" t="s">
        <v>89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8" t="s">
        <v>88</v>
      </c>
    </row>
    <row r="36" spans="1:9" ht="24" customHeight="1" x14ac:dyDescent="0.3">
      <c r="A36" s="7">
        <v>32</v>
      </c>
      <c r="B36" s="44" t="s">
        <v>90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8" t="s">
        <v>88</v>
      </c>
    </row>
    <row r="37" spans="1:9" ht="24" customHeight="1" x14ac:dyDescent="0.3">
      <c r="A37" s="7">
        <v>33</v>
      </c>
      <c r="B37" s="44" t="s">
        <v>91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8" t="s">
        <v>88</v>
      </c>
    </row>
    <row r="38" spans="1:9" ht="24" customHeight="1" x14ac:dyDescent="0.3">
      <c r="A38" s="7">
        <v>34</v>
      </c>
      <c r="B38" s="44" t="s">
        <v>92</v>
      </c>
      <c r="C38" s="44">
        <v>11</v>
      </c>
      <c r="D38" s="44">
        <v>0</v>
      </c>
      <c r="E38" s="44">
        <v>0</v>
      </c>
      <c r="F38" s="44">
        <v>2</v>
      </c>
      <c r="G38" s="44">
        <v>0</v>
      </c>
      <c r="H38" s="44">
        <v>0</v>
      </c>
      <c r="I38" s="8" t="s">
        <v>93</v>
      </c>
    </row>
    <row r="39" spans="1:9" ht="24" customHeight="1" thickBot="1" x14ac:dyDescent="0.35">
      <c r="A39" s="7">
        <v>35</v>
      </c>
      <c r="B39" s="44" t="s">
        <v>94</v>
      </c>
      <c r="C39" s="44">
        <v>13</v>
      </c>
      <c r="D39" s="44">
        <v>0</v>
      </c>
      <c r="E39" s="44">
        <v>0</v>
      </c>
      <c r="F39" s="44">
        <v>10</v>
      </c>
      <c r="G39" s="44">
        <v>0</v>
      </c>
      <c r="H39" s="44">
        <v>0</v>
      </c>
      <c r="I39" s="8" t="s">
        <v>93</v>
      </c>
    </row>
    <row r="40" spans="1:9" ht="24" customHeight="1" thickTop="1" thickBot="1" x14ac:dyDescent="0.35">
      <c r="A40" s="9"/>
      <c r="B40" s="41" t="s">
        <v>43</v>
      </c>
      <c r="C40" s="41">
        <f t="shared" ref="C40:H40" si="0">SUM(C5:C39)</f>
        <v>193</v>
      </c>
      <c r="D40" s="41">
        <f t="shared" si="0"/>
        <v>24</v>
      </c>
      <c r="E40" s="41">
        <f t="shared" si="0"/>
        <v>13</v>
      </c>
      <c r="F40" s="41">
        <f t="shared" si="0"/>
        <v>55</v>
      </c>
      <c r="G40" s="41">
        <f t="shared" si="0"/>
        <v>8</v>
      </c>
      <c r="H40" s="41">
        <f t="shared" si="0"/>
        <v>8</v>
      </c>
      <c r="I40" s="42"/>
    </row>
    <row r="41" spans="1:9" ht="20.25" customHeight="1" x14ac:dyDescent="0.3">
      <c r="A41" s="40"/>
      <c r="B41" s="40"/>
      <c r="C41" s="40"/>
      <c r="D41" s="40"/>
      <c r="E41" s="40"/>
      <c r="F41" s="40"/>
      <c r="G41" s="40"/>
      <c r="H41" s="40"/>
      <c r="I41" s="40"/>
    </row>
  </sheetData>
  <mergeCells count="7">
    <mergeCell ref="A1:I1"/>
    <mergeCell ref="C3:E3"/>
    <mergeCell ref="F3:H3"/>
    <mergeCell ref="C2:H2"/>
    <mergeCell ref="B2:B4"/>
    <mergeCell ref="I2:I4"/>
    <mergeCell ref="A2:A4"/>
  </mergeCells>
  <phoneticPr fontId="1" type="noConversion"/>
  <pageMargins left="0.31496062992125984" right="0.31496062992125984" top="0.47244094488188981" bottom="7.874015748031496E-2" header="0.1574803149606299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"/>
    </sheetView>
  </sheetViews>
  <sheetFormatPr defaultRowHeight="13.5" x14ac:dyDescent="0.15"/>
  <cols>
    <col min="1" max="1" width="1.75" style="2" customWidth="1"/>
    <col min="2" max="2" width="6.75" style="2" customWidth="1"/>
    <col min="3" max="3" width="9" style="3" customWidth="1"/>
    <col min="4" max="4" width="11.125" style="4" customWidth="1"/>
    <col min="5" max="5" width="10.25" style="2" customWidth="1"/>
    <col min="6" max="6" width="9.75" style="2" customWidth="1"/>
    <col min="7" max="7" width="9.125" style="4" customWidth="1"/>
    <col min="8" max="8" width="8.125" style="2" customWidth="1"/>
    <col min="9" max="9" width="8.625" style="2" customWidth="1"/>
    <col min="10" max="10" width="6.5" style="2" customWidth="1"/>
    <col min="11" max="16384" width="9" style="2"/>
  </cols>
  <sheetData>
    <row r="1" spans="1:10" ht="50.1" customHeight="1" x14ac:dyDescent="0.15">
      <c r="A1" s="57" t="s">
        <v>95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2.5" customHeight="1" thickBot="1" x14ac:dyDescent="0.2">
      <c r="E2" s="5"/>
    </row>
    <row r="3" spans="1:10" ht="38.25" customHeight="1" x14ac:dyDescent="0.15">
      <c r="B3" s="60" t="s">
        <v>8</v>
      </c>
      <c r="C3" s="62" t="s">
        <v>9</v>
      </c>
      <c r="D3" s="64" t="s">
        <v>10</v>
      </c>
      <c r="E3" s="64"/>
      <c r="F3" s="64"/>
      <c r="G3" s="64" t="s">
        <v>11</v>
      </c>
      <c r="H3" s="64"/>
      <c r="I3" s="64"/>
      <c r="J3" s="58" t="s">
        <v>12</v>
      </c>
    </row>
    <row r="4" spans="1:10" ht="38.25" customHeight="1" thickBot="1" x14ac:dyDescent="0.2">
      <c r="B4" s="61"/>
      <c r="C4" s="63"/>
      <c r="D4" s="25" t="s">
        <v>13</v>
      </c>
      <c r="E4" s="26" t="s">
        <v>0</v>
      </c>
      <c r="F4" s="26" t="s">
        <v>14</v>
      </c>
      <c r="G4" s="25" t="s">
        <v>13</v>
      </c>
      <c r="H4" s="26" t="s">
        <v>0</v>
      </c>
      <c r="I4" s="26" t="s">
        <v>14</v>
      </c>
      <c r="J4" s="59"/>
    </row>
    <row r="5" spans="1:10" ht="38.25" customHeight="1" thickBot="1" x14ac:dyDescent="0.2">
      <c r="B5" s="32" t="s">
        <v>15</v>
      </c>
      <c r="C5" s="33">
        <f t="shared" ref="C5:G5" si="0">SUM(C6:C17)</f>
        <v>37</v>
      </c>
      <c r="D5" s="34">
        <f t="shared" si="0"/>
        <v>35</v>
      </c>
      <c r="E5" s="34">
        <f>SUM(E6:E17)</f>
        <v>23</v>
      </c>
      <c r="F5" s="34">
        <f t="shared" si="0"/>
        <v>12</v>
      </c>
      <c r="G5" s="34">
        <f t="shared" si="0"/>
        <v>2</v>
      </c>
      <c r="H5" s="35">
        <f>SUM(H6:H17)</f>
        <v>2</v>
      </c>
      <c r="I5" s="35">
        <f>SUM(I6:I17)</f>
        <v>0</v>
      </c>
      <c r="J5" s="36"/>
    </row>
    <row r="6" spans="1:10" ht="38.25" customHeight="1" thickTop="1" x14ac:dyDescent="0.15">
      <c r="B6" s="27" t="s">
        <v>41</v>
      </c>
      <c r="C6" s="28">
        <f t="shared" ref="C6:C17" si="1">D6+G6</f>
        <v>0</v>
      </c>
      <c r="D6" s="29">
        <f t="shared" ref="D6:D17" si="2">E6+F6</f>
        <v>0</v>
      </c>
      <c r="E6" s="30"/>
      <c r="F6" s="30"/>
      <c r="G6" s="29">
        <f>SUM(H6:I6)</f>
        <v>0</v>
      </c>
      <c r="H6" s="30"/>
      <c r="I6" s="30"/>
      <c r="J6" s="31"/>
    </row>
    <row r="7" spans="1:10" ht="38.25" customHeight="1" x14ac:dyDescent="0.15">
      <c r="B7" s="18" t="s">
        <v>39</v>
      </c>
      <c r="C7" s="16">
        <f t="shared" si="1"/>
        <v>13</v>
      </c>
      <c r="D7" s="14">
        <f t="shared" si="2"/>
        <v>11</v>
      </c>
      <c r="E7" s="15">
        <f>7</f>
        <v>7</v>
      </c>
      <c r="F7" s="15">
        <f>4</f>
        <v>4</v>
      </c>
      <c r="G7" s="29">
        <f t="shared" ref="G7:G16" si="3">SUM(H7:I7)</f>
        <v>2</v>
      </c>
      <c r="H7" s="15">
        <f>2</f>
        <v>2</v>
      </c>
      <c r="I7" s="15"/>
      <c r="J7" s="17"/>
    </row>
    <row r="8" spans="1:10" ht="38.25" customHeight="1" x14ac:dyDescent="0.15">
      <c r="B8" s="18" t="s">
        <v>40</v>
      </c>
      <c r="C8" s="16">
        <f t="shared" si="1"/>
        <v>24</v>
      </c>
      <c r="D8" s="14">
        <f t="shared" si="2"/>
        <v>24</v>
      </c>
      <c r="E8" s="15">
        <f>3+13</f>
        <v>16</v>
      </c>
      <c r="F8" s="15">
        <f>8</f>
        <v>8</v>
      </c>
      <c r="G8" s="29">
        <f t="shared" si="3"/>
        <v>0</v>
      </c>
      <c r="H8" s="15"/>
      <c r="I8" s="15"/>
      <c r="J8" s="17"/>
    </row>
    <row r="9" spans="1:10" ht="38.25" customHeight="1" x14ac:dyDescent="0.15">
      <c r="B9" s="18" t="s">
        <v>42</v>
      </c>
      <c r="C9" s="16">
        <f t="shared" si="1"/>
        <v>0</v>
      </c>
      <c r="D9" s="14">
        <f t="shared" si="2"/>
        <v>0</v>
      </c>
      <c r="E9" s="15"/>
      <c r="F9" s="15"/>
      <c r="G9" s="29">
        <f t="shared" si="3"/>
        <v>0</v>
      </c>
      <c r="H9" s="15"/>
      <c r="I9" s="15"/>
      <c r="J9" s="17"/>
    </row>
    <row r="10" spans="1:10" ht="38.25" customHeight="1" x14ac:dyDescent="0.15">
      <c r="B10" s="18" t="s">
        <v>16</v>
      </c>
      <c r="C10" s="16">
        <f t="shared" si="1"/>
        <v>0</v>
      </c>
      <c r="D10" s="14">
        <f t="shared" si="2"/>
        <v>0</v>
      </c>
      <c r="E10" s="15"/>
      <c r="F10" s="15"/>
      <c r="G10" s="29">
        <f t="shared" si="3"/>
        <v>0</v>
      </c>
      <c r="H10" s="15"/>
      <c r="I10" s="15"/>
      <c r="J10" s="19"/>
    </row>
    <row r="11" spans="1:10" ht="38.25" customHeight="1" x14ac:dyDescent="0.15">
      <c r="B11" s="18" t="s">
        <v>17</v>
      </c>
      <c r="C11" s="16">
        <f t="shared" si="1"/>
        <v>0</v>
      </c>
      <c r="D11" s="14">
        <f t="shared" si="2"/>
        <v>0</v>
      </c>
      <c r="E11" s="15"/>
      <c r="F11" s="15"/>
      <c r="G11" s="29">
        <f t="shared" si="3"/>
        <v>0</v>
      </c>
      <c r="H11" s="15"/>
      <c r="I11" s="15"/>
      <c r="J11" s="19"/>
    </row>
    <row r="12" spans="1:10" ht="38.25" customHeight="1" x14ac:dyDescent="0.15">
      <c r="B12" s="18" t="s">
        <v>18</v>
      </c>
      <c r="C12" s="16">
        <f t="shared" si="1"/>
        <v>0</v>
      </c>
      <c r="D12" s="14">
        <f t="shared" si="2"/>
        <v>0</v>
      </c>
      <c r="E12" s="15"/>
      <c r="F12" s="15"/>
      <c r="G12" s="29">
        <f>SUM(H12:I12)</f>
        <v>0</v>
      </c>
      <c r="H12" s="15"/>
      <c r="I12" s="15"/>
      <c r="J12" s="19"/>
    </row>
    <row r="13" spans="1:10" ht="38.25" customHeight="1" x14ac:dyDescent="0.15">
      <c r="B13" s="18" t="s">
        <v>19</v>
      </c>
      <c r="C13" s="16">
        <f t="shared" si="1"/>
        <v>0</v>
      </c>
      <c r="D13" s="14">
        <f t="shared" si="2"/>
        <v>0</v>
      </c>
      <c r="E13" s="15"/>
      <c r="F13" s="15"/>
      <c r="G13" s="29">
        <f t="shared" si="3"/>
        <v>0</v>
      </c>
      <c r="H13" s="15"/>
      <c r="I13" s="15"/>
      <c r="J13" s="19"/>
    </row>
    <row r="14" spans="1:10" ht="38.25" customHeight="1" x14ac:dyDescent="0.15">
      <c r="B14" s="18" t="s">
        <v>20</v>
      </c>
      <c r="C14" s="16">
        <f t="shared" si="1"/>
        <v>0</v>
      </c>
      <c r="D14" s="14">
        <f t="shared" si="2"/>
        <v>0</v>
      </c>
      <c r="E14" s="15"/>
      <c r="F14" s="15"/>
      <c r="G14" s="29">
        <f t="shared" si="3"/>
        <v>0</v>
      </c>
      <c r="H14" s="15"/>
      <c r="I14" s="15"/>
      <c r="J14" s="19"/>
    </row>
    <row r="15" spans="1:10" ht="38.25" customHeight="1" x14ac:dyDescent="0.15">
      <c r="B15" s="18" t="s">
        <v>21</v>
      </c>
      <c r="C15" s="16">
        <f t="shared" si="1"/>
        <v>0</v>
      </c>
      <c r="D15" s="14">
        <f t="shared" si="2"/>
        <v>0</v>
      </c>
      <c r="E15" s="15"/>
      <c r="F15" s="15"/>
      <c r="G15" s="29">
        <f t="shared" si="3"/>
        <v>0</v>
      </c>
      <c r="H15" s="15"/>
      <c r="I15" s="15"/>
      <c r="J15" s="19"/>
    </row>
    <row r="16" spans="1:10" ht="38.25" customHeight="1" x14ac:dyDescent="0.15">
      <c r="B16" s="18" t="s">
        <v>22</v>
      </c>
      <c r="C16" s="16">
        <f t="shared" si="1"/>
        <v>0</v>
      </c>
      <c r="D16" s="14">
        <f t="shared" si="2"/>
        <v>0</v>
      </c>
      <c r="E16" s="15"/>
      <c r="F16" s="15"/>
      <c r="G16" s="29">
        <f t="shared" si="3"/>
        <v>0</v>
      </c>
      <c r="H16" s="15"/>
      <c r="I16" s="15"/>
      <c r="J16" s="19"/>
    </row>
    <row r="17" spans="2:10" ht="38.25" customHeight="1" thickBot="1" x14ac:dyDescent="0.2">
      <c r="B17" s="20" t="s">
        <v>23</v>
      </c>
      <c r="C17" s="21">
        <f t="shared" si="1"/>
        <v>0</v>
      </c>
      <c r="D17" s="22">
        <f t="shared" si="2"/>
        <v>0</v>
      </c>
      <c r="E17" s="23"/>
      <c r="F17" s="23"/>
      <c r="G17" s="22">
        <f>H17+I17</f>
        <v>0</v>
      </c>
      <c r="H17" s="23"/>
      <c r="I17" s="23"/>
      <c r="J17" s="24"/>
    </row>
  </sheetData>
  <mergeCells count="6">
    <mergeCell ref="A1:J1"/>
    <mergeCell ref="J3:J4"/>
    <mergeCell ref="B3:B4"/>
    <mergeCell ref="C3:C4"/>
    <mergeCell ref="D3:F3"/>
    <mergeCell ref="G3:I3"/>
  </mergeCells>
  <phoneticPr fontId="1" type="noConversion"/>
  <pageMargins left="0.6" right="0.4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"/>
    </sheetView>
  </sheetViews>
  <sheetFormatPr defaultRowHeight="16.5" x14ac:dyDescent="0.3"/>
  <cols>
    <col min="1" max="1" width="1.875" customWidth="1"/>
    <col min="2" max="2" width="6.75" customWidth="1"/>
    <col min="3" max="3" width="9" customWidth="1"/>
    <col min="10" max="10" width="6.5" customWidth="1"/>
  </cols>
  <sheetData>
    <row r="1" spans="1:10" ht="50.1" customHeight="1" x14ac:dyDescent="0.3">
      <c r="A1" s="57" t="s">
        <v>96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7.25" thickBot="1" x14ac:dyDescent="0.2">
      <c r="B2" s="2"/>
      <c r="C2" s="3"/>
      <c r="D2" s="3"/>
      <c r="E2" s="5"/>
      <c r="F2" s="2"/>
      <c r="G2" s="3"/>
      <c r="H2" s="2"/>
      <c r="I2" s="2"/>
      <c r="J2" s="2"/>
    </row>
    <row r="3" spans="1:10" ht="38.25" customHeight="1" x14ac:dyDescent="0.3">
      <c r="B3" s="65" t="s">
        <v>24</v>
      </c>
      <c r="C3" s="67" t="s">
        <v>9</v>
      </c>
      <c r="D3" s="65" t="s">
        <v>10</v>
      </c>
      <c r="E3" s="65"/>
      <c r="F3" s="65"/>
      <c r="G3" s="65" t="s">
        <v>11</v>
      </c>
      <c r="H3" s="65"/>
      <c r="I3" s="65"/>
      <c r="J3" s="69" t="s">
        <v>12</v>
      </c>
    </row>
    <row r="4" spans="1:10" ht="38.25" customHeight="1" thickBot="1" x14ac:dyDescent="0.35">
      <c r="B4" s="66"/>
      <c r="C4" s="68"/>
      <c r="D4" s="37" t="s">
        <v>13</v>
      </c>
      <c r="E4" s="38" t="s">
        <v>0</v>
      </c>
      <c r="F4" s="38" t="s">
        <v>14</v>
      </c>
      <c r="G4" s="37" t="s">
        <v>13</v>
      </c>
      <c r="H4" s="38" t="s">
        <v>0</v>
      </c>
      <c r="I4" s="38" t="s">
        <v>14</v>
      </c>
      <c r="J4" s="70"/>
    </row>
    <row r="5" spans="1:10" ht="38.25" customHeight="1" thickBot="1" x14ac:dyDescent="0.35">
      <c r="B5" s="35" t="s">
        <v>25</v>
      </c>
      <c r="C5" s="33">
        <f t="shared" ref="C5:I5" si="0">SUM(C6:C16)</f>
        <v>37</v>
      </c>
      <c r="D5" s="33">
        <f t="shared" si="0"/>
        <v>35</v>
      </c>
      <c r="E5" s="35">
        <f t="shared" si="0"/>
        <v>23</v>
      </c>
      <c r="F5" s="35">
        <f t="shared" si="0"/>
        <v>12</v>
      </c>
      <c r="G5" s="33">
        <f t="shared" si="0"/>
        <v>2</v>
      </c>
      <c r="H5" s="35">
        <f t="shared" si="0"/>
        <v>2</v>
      </c>
      <c r="I5" s="35">
        <f t="shared" si="0"/>
        <v>0</v>
      </c>
      <c r="J5" s="36"/>
    </row>
    <row r="6" spans="1:10" ht="38.25" customHeight="1" thickTop="1" x14ac:dyDescent="0.3">
      <c r="B6" s="39" t="s">
        <v>26</v>
      </c>
      <c r="C6" s="28">
        <f t="shared" ref="C6:C16" si="1">D6+G6</f>
        <v>22</v>
      </c>
      <c r="D6" s="28">
        <f t="shared" ref="D6:D10" si="2">SUM(E6:F6)</f>
        <v>22</v>
      </c>
      <c r="E6" s="30">
        <f>9+7</f>
        <v>16</v>
      </c>
      <c r="F6" s="30">
        <f>4+2</f>
        <v>6</v>
      </c>
      <c r="G6" s="28">
        <f t="shared" ref="G6:G16" si="3">H6+I6</f>
        <v>0</v>
      </c>
      <c r="H6" s="30"/>
      <c r="I6" s="30"/>
      <c r="J6" s="31"/>
    </row>
    <row r="7" spans="1:10" ht="38.25" customHeight="1" x14ac:dyDescent="0.3">
      <c r="B7" s="15" t="s">
        <v>27</v>
      </c>
      <c r="C7" s="16">
        <f t="shared" si="1"/>
        <v>0</v>
      </c>
      <c r="D7" s="16">
        <f t="shared" si="2"/>
        <v>0</v>
      </c>
      <c r="E7" s="15"/>
      <c r="F7" s="15"/>
      <c r="G7" s="16">
        <f t="shared" si="3"/>
        <v>0</v>
      </c>
      <c r="H7" s="15"/>
      <c r="I7" s="15"/>
      <c r="J7" s="17"/>
    </row>
    <row r="8" spans="1:10" ht="38.25" customHeight="1" x14ac:dyDescent="0.3">
      <c r="B8" s="15" t="s">
        <v>28</v>
      </c>
      <c r="C8" s="16">
        <f t="shared" si="1"/>
        <v>0</v>
      </c>
      <c r="D8" s="16">
        <f t="shared" si="2"/>
        <v>0</v>
      </c>
      <c r="E8" s="15"/>
      <c r="F8" s="15"/>
      <c r="G8" s="16">
        <f t="shared" si="3"/>
        <v>0</v>
      </c>
      <c r="H8" s="15"/>
      <c r="I8" s="15"/>
      <c r="J8" s="17"/>
    </row>
    <row r="9" spans="1:10" ht="38.25" customHeight="1" x14ac:dyDescent="0.3">
      <c r="B9" s="15" t="s">
        <v>29</v>
      </c>
      <c r="C9" s="16">
        <f t="shared" si="1"/>
        <v>13</v>
      </c>
      <c r="D9" s="16">
        <f t="shared" si="2"/>
        <v>13</v>
      </c>
      <c r="E9" s="15">
        <f>1+6</f>
        <v>7</v>
      </c>
      <c r="F9" s="15">
        <f>6</f>
        <v>6</v>
      </c>
      <c r="G9" s="16">
        <f t="shared" si="3"/>
        <v>0</v>
      </c>
      <c r="H9" s="15"/>
      <c r="I9" s="15"/>
      <c r="J9" s="17"/>
    </row>
    <row r="10" spans="1:10" ht="38.25" customHeight="1" x14ac:dyDescent="0.15">
      <c r="B10" s="15" t="s">
        <v>30</v>
      </c>
      <c r="C10" s="16">
        <f t="shared" si="1"/>
        <v>0</v>
      </c>
      <c r="D10" s="16">
        <f t="shared" si="2"/>
        <v>0</v>
      </c>
      <c r="E10" s="15"/>
      <c r="F10" s="15"/>
      <c r="G10" s="16">
        <f t="shared" si="3"/>
        <v>0</v>
      </c>
      <c r="H10" s="15"/>
      <c r="I10" s="15"/>
      <c r="J10" s="19"/>
    </row>
    <row r="11" spans="1:10" ht="38.25" customHeight="1" x14ac:dyDescent="0.15">
      <c r="B11" s="15" t="s">
        <v>31</v>
      </c>
      <c r="C11" s="16">
        <f t="shared" si="1"/>
        <v>2</v>
      </c>
      <c r="D11" s="16"/>
      <c r="E11" s="16"/>
      <c r="F11" s="16"/>
      <c r="G11" s="16">
        <f t="shared" si="3"/>
        <v>2</v>
      </c>
      <c r="H11" s="16">
        <f>2</f>
        <v>2</v>
      </c>
      <c r="I11" s="16"/>
      <c r="J11" s="19"/>
    </row>
    <row r="12" spans="1:10" ht="38.25" customHeight="1" x14ac:dyDescent="0.15">
      <c r="B12" s="15" t="s">
        <v>32</v>
      </c>
      <c r="C12" s="16">
        <f t="shared" si="1"/>
        <v>0</v>
      </c>
      <c r="D12" s="16"/>
      <c r="E12" s="15"/>
      <c r="F12" s="15"/>
      <c r="G12" s="16">
        <f t="shared" si="3"/>
        <v>0</v>
      </c>
      <c r="H12" s="15"/>
      <c r="I12" s="15"/>
      <c r="J12" s="19"/>
    </row>
    <row r="13" spans="1:10" ht="38.25" customHeight="1" x14ac:dyDescent="0.15">
      <c r="B13" s="15" t="s">
        <v>33</v>
      </c>
      <c r="C13" s="16">
        <f t="shared" si="1"/>
        <v>0</v>
      </c>
      <c r="D13" s="16"/>
      <c r="E13" s="15"/>
      <c r="F13" s="15"/>
      <c r="G13" s="16">
        <f t="shared" si="3"/>
        <v>0</v>
      </c>
      <c r="H13" s="15"/>
      <c r="I13" s="15"/>
      <c r="J13" s="19"/>
    </row>
    <row r="14" spans="1:10" ht="38.25" customHeight="1" x14ac:dyDescent="0.15">
      <c r="B14" s="15" t="s">
        <v>34</v>
      </c>
      <c r="C14" s="16">
        <f t="shared" si="1"/>
        <v>0</v>
      </c>
      <c r="D14" s="16"/>
      <c r="E14" s="15"/>
      <c r="F14" s="15"/>
      <c r="G14" s="16">
        <f t="shared" si="3"/>
        <v>0</v>
      </c>
      <c r="H14" s="15"/>
      <c r="I14" s="15"/>
      <c r="J14" s="19"/>
    </row>
    <row r="15" spans="1:10" ht="38.25" customHeight="1" x14ac:dyDescent="0.15">
      <c r="B15" s="15" t="s">
        <v>35</v>
      </c>
      <c r="C15" s="16">
        <f t="shared" si="1"/>
        <v>0</v>
      </c>
      <c r="D15" s="16"/>
      <c r="E15" s="15"/>
      <c r="F15" s="15"/>
      <c r="G15" s="16">
        <f t="shared" si="3"/>
        <v>0</v>
      </c>
      <c r="H15" s="15"/>
      <c r="I15" s="15"/>
      <c r="J15" s="19"/>
    </row>
    <row r="16" spans="1:10" ht="38.25" customHeight="1" thickBot="1" x14ac:dyDescent="0.2">
      <c r="B16" s="23" t="s">
        <v>36</v>
      </c>
      <c r="C16" s="21">
        <f t="shared" si="1"/>
        <v>0</v>
      </c>
      <c r="D16" s="21"/>
      <c r="E16" s="23"/>
      <c r="F16" s="23"/>
      <c r="G16" s="21">
        <f t="shared" si="3"/>
        <v>0</v>
      </c>
      <c r="H16" s="23"/>
      <c r="I16" s="23"/>
      <c r="J16" s="24"/>
    </row>
  </sheetData>
  <mergeCells count="6">
    <mergeCell ref="A1:J1"/>
    <mergeCell ref="B3:B4"/>
    <mergeCell ref="C3:C4"/>
    <mergeCell ref="D3:F3"/>
    <mergeCell ref="G3:I3"/>
    <mergeCell ref="J3:J4"/>
  </mergeCells>
  <phoneticPr fontId="1" type="noConversion"/>
  <pageMargins left="0.64" right="0.79" top="0.76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도서별만성질환자현황</vt:lpstr>
      <vt:lpstr>월별</vt:lpstr>
      <vt:lpstr>시군별</vt:lpstr>
      <vt:lpstr>도서별만성질환자현황!Print_Titles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2020-01-06T04:53:54Z</cp:lastPrinted>
  <dcterms:created xsi:type="dcterms:W3CDTF">2016-01-27T00:12:40Z</dcterms:created>
  <dcterms:modified xsi:type="dcterms:W3CDTF">2021-03-22T01:16:41Z</dcterms:modified>
</cp:coreProperties>
</file>